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55" yWindow="2310" windowWidth="14940" windowHeight="8970" activeTab="11"/>
  </bookViews>
  <sheets>
    <sheet name="Sheet0" sheetId="1" r:id="rId1"/>
    <sheet name="1turnus" sheetId="2" r:id="rId2"/>
    <sheet name="1.2016." sheetId="3" r:id="rId3"/>
    <sheet name="2.2016" sheetId="4" r:id="rId4"/>
    <sheet name="3.2016." sheetId="5" r:id="rId5"/>
    <sheet name="4.2016." sheetId="6" r:id="rId6"/>
    <sheet name="5.2016." sheetId="7" r:id="rId7"/>
    <sheet name="6.2016." sheetId="8" r:id="rId8"/>
    <sheet name="7.2016." sheetId="9" r:id="rId9"/>
    <sheet name="8.2016." sheetId="10" r:id="rId10"/>
    <sheet name="9.2016." sheetId="11" r:id="rId11"/>
    <sheet name="kraj1516" sheetId="12" r:id="rId12"/>
  </sheets>
  <definedNames>
    <definedName name="_xlnm._FilterDatabase" localSheetId="1" hidden="1">'1turnus'!$H$1:$H$104</definedName>
  </definedNames>
  <calcPr calcId="125725"/>
</workbook>
</file>

<file path=xl/calcChain.xml><?xml version="1.0" encoding="utf-8"?>
<calcChain xmlns="http://schemas.openxmlformats.org/spreadsheetml/2006/main">
  <c r="D101" i="12"/>
  <c r="G4" i="11"/>
  <c r="H4" s="1"/>
  <c r="G3"/>
  <c r="H3" s="1"/>
  <c r="G2"/>
  <c r="H2" s="1"/>
  <c r="G2" i="10"/>
  <c r="H2" s="1"/>
  <c r="G9"/>
  <c r="H9" s="1"/>
  <c r="G8"/>
  <c r="H8" s="1"/>
  <c r="G7"/>
  <c r="H7" s="1"/>
  <c r="G6"/>
  <c r="H6" s="1"/>
  <c r="G5"/>
  <c r="H5" s="1"/>
  <c r="G4"/>
  <c r="H4" s="1"/>
  <c r="G3"/>
  <c r="H3" s="1"/>
  <c r="G3" i="9"/>
  <c r="H3" s="1"/>
  <c r="G2"/>
  <c r="H2" s="1"/>
  <c r="G11" i="8"/>
  <c r="H11" s="1"/>
  <c r="G10"/>
  <c r="H10" s="1"/>
  <c r="G9"/>
  <c r="H9" s="1"/>
  <c r="G8"/>
  <c r="H8" s="1"/>
  <c r="G7"/>
  <c r="H7" s="1"/>
  <c r="G6"/>
  <c r="H6" s="1"/>
  <c r="G5"/>
  <c r="H5" s="1"/>
  <c r="G4"/>
  <c r="H4" s="1"/>
  <c r="G3"/>
  <c r="H3" s="1"/>
  <c r="G2"/>
  <c r="H2" s="1"/>
  <c r="J2" i="2"/>
  <c r="K2" s="1"/>
  <c r="L101"/>
  <c r="G7" i="7"/>
  <c r="H7" s="1"/>
  <c r="G6"/>
  <c r="H6" s="1"/>
  <c r="G5"/>
  <c r="H5" s="1"/>
  <c r="G4"/>
  <c r="H4" s="1"/>
  <c r="G3"/>
  <c r="H3" s="1"/>
  <c r="G2"/>
  <c r="H2" s="1"/>
  <c r="J23" i="2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3"/>
  <c r="K3" s="1"/>
  <c r="J4"/>
  <c r="K4" s="1"/>
  <c r="J5"/>
  <c r="K5" s="1"/>
  <c r="J6"/>
  <c r="K6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B101" l="1"/>
  <c r="E101" s="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8"/>
  <c r="F77"/>
  <c r="F76"/>
  <c r="F75"/>
  <c r="F74"/>
  <c r="F73"/>
  <c r="F71"/>
  <c r="F69"/>
  <c r="F67"/>
  <c r="F66"/>
  <c r="F65"/>
  <c r="F64"/>
  <c r="F63"/>
  <c r="F62"/>
  <c r="F61"/>
  <c r="F60"/>
  <c r="F59"/>
  <c r="F58"/>
  <c r="F57"/>
  <c r="F56"/>
  <c r="F54"/>
  <c r="F53"/>
  <c r="F52"/>
  <c r="F51"/>
  <c r="F50"/>
  <c r="F49"/>
  <c r="F48"/>
  <c r="F47"/>
  <c r="F46"/>
  <c r="F45"/>
  <c r="F44"/>
  <c r="F43"/>
  <c r="F41"/>
  <c r="F40"/>
  <c r="F39"/>
  <c r="F38"/>
  <c r="F37"/>
  <c r="F36"/>
  <c r="F35"/>
  <c r="F34"/>
  <c r="F33"/>
  <c r="F32"/>
  <c r="F31"/>
  <c r="F30"/>
  <c r="F29"/>
  <c r="F28"/>
  <c r="F27"/>
  <c r="F24"/>
  <c r="F23"/>
  <c r="F21"/>
  <c r="F19"/>
  <c r="F18"/>
  <c r="F17"/>
  <c r="F16"/>
  <c r="F15"/>
  <c r="F14"/>
  <c r="F13"/>
  <c r="F12"/>
  <c r="F11"/>
  <c r="F8"/>
  <c r="F6"/>
  <c r="F5"/>
  <c r="F4"/>
  <c r="F3"/>
  <c r="F2"/>
  <c r="H185" i="1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6"/>
  <c r="H187"/>
  <c r="H188"/>
  <c r="H189"/>
  <c r="H190"/>
  <c r="H191"/>
  <c r="H192"/>
  <c r="H193"/>
  <c r="H194"/>
  <c r="H195"/>
  <c r="H196"/>
  <c r="H197"/>
  <c r="H198"/>
  <c r="H199"/>
  <c r="H200"/>
</calcChain>
</file>

<file path=xl/sharedStrings.xml><?xml version="1.0" encoding="utf-8"?>
<sst xmlns="http://schemas.openxmlformats.org/spreadsheetml/2006/main" count="2189" uniqueCount="539">
  <si>
    <t>JMBAG</t>
  </si>
  <si>
    <t>Ime studenta</t>
  </si>
  <si>
    <t>Prezime studenta</t>
  </si>
  <si>
    <t>0082054086</t>
  </si>
  <si>
    <t>Luka</t>
  </si>
  <si>
    <t>Abaz</t>
  </si>
  <si>
    <t>0082054780</t>
  </si>
  <si>
    <t>Adel</t>
  </si>
  <si>
    <t>Akl</t>
  </si>
  <si>
    <t>0082054198</t>
  </si>
  <si>
    <t>Anamarija</t>
  </si>
  <si>
    <t>Babić</t>
  </si>
  <si>
    <t>0082055223</t>
  </si>
  <si>
    <t>Antonija</t>
  </si>
  <si>
    <t>Baketarić</t>
  </si>
  <si>
    <t>0035193204</t>
  </si>
  <si>
    <t>Marin</t>
  </si>
  <si>
    <t>Barbarić</t>
  </si>
  <si>
    <t>0082054481</t>
  </si>
  <si>
    <t>Jakov</t>
  </si>
  <si>
    <t>Barešić</t>
  </si>
  <si>
    <t>0248040171</t>
  </si>
  <si>
    <t>Petar</t>
  </si>
  <si>
    <t>Baričević</t>
  </si>
  <si>
    <t>0082054845</t>
  </si>
  <si>
    <t>Ana</t>
  </si>
  <si>
    <t>Bartolić</t>
  </si>
  <si>
    <t>0082055174</t>
  </si>
  <si>
    <t>Ivana</t>
  </si>
  <si>
    <t>Bartolović</t>
  </si>
  <si>
    <t>0082055062</t>
  </si>
  <si>
    <t>Mario</t>
  </si>
  <si>
    <t>Begić</t>
  </si>
  <si>
    <t>0082055517</t>
  </si>
  <si>
    <t>Beljan</t>
  </si>
  <si>
    <t>0082055239</t>
  </si>
  <si>
    <t>Tomislav</t>
  </si>
  <si>
    <t>Benc</t>
  </si>
  <si>
    <t>0082054385</t>
  </si>
  <si>
    <t>Toni</t>
  </si>
  <si>
    <t>Bene</t>
  </si>
  <si>
    <t>0082053869</t>
  </si>
  <si>
    <t>Magdalena</t>
  </si>
  <si>
    <t>Beniković</t>
  </si>
  <si>
    <t>0082054892</t>
  </si>
  <si>
    <t>Lara</t>
  </si>
  <si>
    <t>Blagojević</t>
  </si>
  <si>
    <t>0082054135</t>
  </si>
  <si>
    <t>Josip</t>
  </si>
  <si>
    <t>Bošnjak</t>
  </si>
  <si>
    <t>0082054941</t>
  </si>
  <si>
    <t>Cvita</t>
  </si>
  <si>
    <t>Botica</t>
  </si>
  <si>
    <t>0082054588</t>
  </si>
  <si>
    <t>Helena</t>
  </si>
  <si>
    <t>Bradvica</t>
  </si>
  <si>
    <t>0082054413</t>
  </si>
  <si>
    <t>Tereza</t>
  </si>
  <si>
    <t>Bralić</t>
  </si>
  <si>
    <t>0082055452</t>
  </si>
  <si>
    <t>Lovro</t>
  </si>
  <si>
    <t>Breka</t>
  </si>
  <si>
    <t>0082054871</t>
  </si>
  <si>
    <t>Lucija</t>
  </si>
  <si>
    <t>Brkić</t>
  </si>
  <si>
    <t>0082055447</t>
  </si>
  <si>
    <t>Borna</t>
  </si>
  <si>
    <t>Brlić</t>
  </si>
  <si>
    <t>0053211065</t>
  </si>
  <si>
    <t>Nella</t>
  </si>
  <si>
    <t>Bulić</t>
  </si>
  <si>
    <t>0082053832</t>
  </si>
  <si>
    <t>Jelena</t>
  </si>
  <si>
    <t>Bunčuga</t>
  </si>
  <si>
    <t>0082053575</t>
  </si>
  <si>
    <t>Anna Maria</t>
  </si>
  <si>
    <t>Bunić</t>
  </si>
  <si>
    <t>0082053741</t>
  </si>
  <si>
    <t>Andrea</t>
  </si>
  <si>
    <t>Burić</t>
  </si>
  <si>
    <t>0082054642</t>
  </si>
  <si>
    <t>Davor</t>
  </si>
  <si>
    <t>Car</t>
  </si>
  <si>
    <t>0082054962</t>
  </si>
  <si>
    <t>Cetina</t>
  </si>
  <si>
    <t>0082054156</t>
  </si>
  <si>
    <t>Kristina</t>
  </si>
  <si>
    <t>Cindrić</t>
  </si>
  <si>
    <t>0082055111</t>
  </si>
  <si>
    <t>Ivan</t>
  </si>
  <si>
    <t>Ciprić</t>
  </si>
  <si>
    <t>0082054999</t>
  </si>
  <si>
    <t>Domagoj</t>
  </si>
  <si>
    <t>Conar</t>
  </si>
  <si>
    <t>0082054978</t>
  </si>
  <si>
    <t>Stipe</t>
  </si>
  <si>
    <t>Čakarun</t>
  </si>
  <si>
    <t>0082054289</t>
  </si>
  <si>
    <t>Čirjak</t>
  </si>
  <si>
    <t>0082054023</t>
  </si>
  <si>
    <t>Franciska</t>
  </si>
  <si>
    <t>Čirko</t>
  </si>
  <si>
    <t>0082053923</t>
  </si>
  <si>
    <t>Matej</t>
  </si>
  <si>
    <t>Čupić</t>
  </si>
  <si>
    <t>0082055286</t>
  </si>
  <si>
    <t>Marko</t>
  </si>
  <si>
    <t>Dagen</t>
  </si>
  <si>
    <t>0082053944</t>
  </si>
  <si>
    <t>Lovre</t>
  </si>
  <si>
    <t>Dijan</t>
  </si>
  <si>
    <t>0082055426</t>
  </si>
  <si>
    <t>Filip</t>
  </si>
  <si>
    <t>Dusper</t>
  </si>
  <si>
    <t>0082054205</t>
  </si>
  <si>
    <t>Bruno</t>
  </si>
  <si>
    <t>Džaja</t>
  </si>
  <si>
    <t>0082055099</t>
  </si>
  <si>
    <t>Klara</t>
  </si>
  <si>
    <t>Đale</t>
  </si>
  <si>
    <t>0082055270</t>
  </si>
  <si>
    <t>Vlaho</t>
  </si>
  <si>
    <t>Đivanović</t>
  </si>
  <si>
    <t>0082054294</t>
  </si>
  <si>
    <t>Ezgeta</t>
  </si>
  <si>
    <t>0082054434</t>
  </si>
  <si>
    <t>Martina</t>
  </si>
  <si>
    <t>Fotak</t>
  </si>
  <si>
    <t>0082054551</t>
  </si>
  <si>
    <t>Galić</t>
  </si>
  <si>
    <t>0082054819</t>
  </si>
  <si>
    <t>Mila</t>
  </si>
  <si>
    <t>Gatalo</t>
  </si>
  <si>
    <t>0082054140</t>
  </si>
  <si>
    <t>Glojnarić</t>
  </si>
  <si>
    <t>0082053799</t>
  </si>
  <si>
    <t>Grabovac</t>
  </si>
  <si>
    <t>0082054663</t>
  </si>
  <si>
    <t>Grčić</t>
  </si>
  <si>
    <t>0082053596</t>
  </si>
  <si>
    <t>Grigić</t>
  </si>
  <si>
    <t>0082054429</t>
  </si>
  <si>
    <t>Gusić</t>
  </si>
  <si>
    <t>0082053603</t>
  </si>
  <si>
    <t>Happ</t>
  </si>
  <si>
    <t>0082054525</t>
  </si>
  <si>
    <t>Marija</t>
  </si>
  <si>
    <t>Hartl</t>
  </si>
  <si>
    <t>0082054182</t>
  </si>
  <si>
    <t>Simona</t>
  </si>
  <si>
    <t>Herceg</t>
  </si>
  <si>
    <t>0082054920</t>
  </si>
  <si>
    <t>Hofmann</t>
  </si>
  <si>
    <t>0082055291</t>
  </si>
  <si>
    <t>Hopfinger</t>
  </si>
  <si>
    <t>0082055340</t>
  </si>
  <si>
    <t>Tarja</t>
  </si>
  <si>
    <t>Horvat</t>
  </si>
  <si>
    <t>0082054749</t>
  </si>
  <si>
    <t>Hrvoje</t>
  </si>
  <si>
    <t>Horvatović</t>
  </si>
  <si>
    <t>0082053720</t>
  </si>
  <si>
    <t>Sanja</t>
  </si>
  <si>
    <t>Horžić</t>
  </si>
  <si>
    <t>0082055382</t>
  </si>
  <si>
    <t>Lea</t>
  </si>
  <si>
    <t>Hustić</t>
  </si>
  <si>
    <t>0178099736</t>
  </si>
  <si>
    <t>Vjeko</t>
  </si>
  <si>
    <t>Igrec</t>
  </si>
  <si>
    <t>0082054109</t>
  </si>
  <si>
    <t>Sara</t>
  </si>
  <si>
    <t>Iličić</t>
  </si>
  <si>
    <t>0082054322</t>
  </si>
  <si>
    <t>Iva</t>
  </si>
  <si>
    <t>Ivančić</t>
  </si>
  <si>
    <t>0082053645</t>
  </si>
  <si>
    <t>Zrinka</t>
  </si>
  <si>
    <t>Ivić</t>
  </si>
  <si>
    <t>0082055036</t>
  </si>
  <si>
    <t>Jadrijev</t>
  </si>
  <si>
    <t>0082054754</t>
  </si>
  <si>
    <t>Jadrošić</t>
  </si>
  <si>
    <t>0082055169</t>
  </si>
  <si>
    <t>Kaja</t>
  </si>
  <si>
    <t>Jagarinec</t>
  </si>
  <si>
    <t>0082055218</t>
  </si>
  <si>
    <t>Jure</t>
  </si>
  <si>
    <t>Jarpun</t>
  </si>
  <si>
    <t>0082054091</t>
  </si>
  <si>
    <t>Nika</t>
  </si>
  <si>
    <t>Jelić</t>
  </si>
  <si>
    <t>0082054408</t>
  </si>
  <si>
    <t>Andrija</t>
  </si>
  <si>
    <t>Jukić</t>
  </si>
  <si>
    <t>0082054546</t>
  </si>
  <si>
    <t>Matija</t>
  </si>
  <si>
    <t>0082055356</t>
  </si>
  <si>
    <t>Katarina</t>
  </si>
  <si>
    <t>Juričić</t>
  </si>
  <si>
    <t>0082055522</t>
  </si>
  <si>
    <t>Mislav</t>
  </si>
  <si>
    <t>Klarić</t>
  </si>
  <si>
    <t>0082053666</t>
  </si>
  <si>
    <t>Ivona</t>
  </si>
  <si>
    <t>Knezović</t>
  </si>
  <si>
    <t>0082054390</t>
  </si>
  <si>
    <t>Vjekoslav</t>
  </si>
  <si>
    <t>Komerički</t>
  </si>
  <si>
    <t>0036470700</t>
  </si>
  <si>
    <t>Konosić</t>
  </si>
  <si>
    <t>0082054018</t>
  </si>
  <si>
    <t>Kopjar</t>
  </si>
  <si>
    <t>0082055489</t>
  </si>
  <si>
    <t>Korade</t>
  </si>
  <si>
    <t>0082054343</t>
  </si>
  <si>
    <t>Monika</t>
  </si>
  <si>
    <t>Kos</t>
  </si>
  <si>
    <t>0082053687</t>
  </si>
  <si>
    <t>Antonio</t>
  </si>
  <si>
    <t>Košec</t>
  </si>
  <si>
    <t>0082055202</t>
  </si>
  <si>
    <t>Ante</t>
  </si>
  <si>
    <t>Kovač</t>
  </si>
  <si>
    <t>0067514335</t>
  </si>
  <si>
    <t>Krančević</t>
  </si>
  <si>
    <t>0035202410</t>
  </si>
  <si>
    <t>Leonarda</t>
  </si>
  <si>
    <t>Križanić</t>
  </si>
  <si>
    <t>0082054593</t>
  </si>
  <si>
    <t>Kudoić</t>
  </si>
  <si>
    <t>0082054621</t>
  </si>
  <si>
    <t>Robert</t>
  </si>
  <si>
    <t>Kuhar</t>
  </si>
  <si>
    <t>1191216168</t>
  </si>
  <si>
    <t>Ermin Filip</t>
  </si>
  <si>
    <t>Kulenović</t>
  </si>
  <si>
    <t>0082054504</t>
  </si>
  <si>
    <t>Kvakarić</t>
  </si>
  <si>
    <t>0082053757</t>
  </si>
  <si>
    <t>Ladavac Jančin</t>
  </si>
  <si>
    <t>0082054728</t>
  </si>
  <si>
    <t>Mihaela</t>
  </si>
  <si>
    <t>Leko</t>
  </si>
  <si>
    <t>0082054600</t>
  </si>
  <si>
    <t>Letica</t>
  </si>
  <si>
    <t>0082053991</t>
  </si>
  <si>
    <t>Maja</t>
  </si>
  <si>
    <t>Lokmer</t>
  </si>
  <si>
    <t>0082054364</t>
  </si>
  <si>
    <t>Vlado</t>
  </si>
  <si>
    <t>Lončar</t>
  </si>
  <si>
    <t>0082053778</t>
  </si>
  <si>
    <t>Lovrić</t>
  </si>
  <si>
    <t>0082054684</t>
  </si>
  <si>
    <t>Ljutić</t>
  </si>
  <si>
    <t>0082055078</t>
  </si>
  <si>
    <t>Ana Marija</t>
  </si>
  <si>
    <t>Macan</t>
  </si>
  <si>
    <t>0082054273</t>
  </si>
  <si>
    <t>Majetić</t>
  </si>
  <si>
    <t>0082053806</t>
  </si>
  <si>
    <t>Majstorović</t>
  </si>
  <si>
    <t>0082054850</t>
  </si>
  <si>
    <t>Malenica</t>
  </si>
  <si>
    <t>0082054616</t>
  </si>
  <si>
    <t>Manuela</t>
  </si>
  <si>
    <t>Mališ</t>
  </si>
  <si>
    <t>0082054936</t>
  </si>
  <si>
    <t>Tamara</t>
  </si>
  <si>
    <t>Mamić</t>
  </si>
  <si>
    <t>0082055127</t>
  </si>
  <si>
    <t>Slavica</t>
  </si>
  <si>
    <t>Marasović</t>
  </si>
  <si>
    <t>0082054301</t>
  </si>
  <si>
    <t>Nikol</t>
  </si>
  <si>
    <t>Marčetić</t>
  </si>
  <si>
    <t>0082055309</t>
  </si>
  <si>
    <t>Marenić</t>
  </si>
  <si>
    <t>0082053783</t>
  </si>
  <si>
    <t>Antonela</t>
  </si>
  <si>
    <t>Margić</t>
  </si>
  <si>
    <t>0082054567</t>
  </si>
  <si>
    <t>Markota</t>
  </si>
  <si>
    <t>0082055473</t>
  </si>
  <si>
    <t>Martin</t>
  </si>
  <si>
    <t>Marošević</t>
  </si>
  <si>
    <t>0036486284</t>
  </si>
  <si>
    <t>Dominik</t>
  </si>
  <si>
    <t>Martić</t>
  </si>
  <si>
    <t>0082055538</t>
  </si>
  <si>
    <t>Martinović</t>
  </si>
  <si>
    <t>0035198151</t>
  </si>
  <si>
    <t>Maksim</t>
  </si>
  <si>
    <t>Matičić</t>
  </si>
  <si>
    <t>0082055041</t>
  </si>
  <si>
    <t>Alfonzo</t>
  </si>
  <si>
    <t>Matić</t>
  </si>
  <si>
    <t>0082054803</t>
  </si>
  <si>
    <t>0082054177</t>
  </si>
  <si>
    <t>Matijević</t>
  </si>
  <si>
    <t>0246062049</t>
  </si>
  <si>
    <t>Dora</t>
  </si>
  <si>
    <t>Matović</t>
  </si>
  <si>
    <t>0082054658</t>
  </si>
  <si>
    <t>Međimorec</t>
  </si>
  <si>
    <t>0082053939</t>
  </si>
  <si>
    <t>Mirta</t>
  </si>
  <si>
    <t>Mihaljević</t>
  </si>
  <si>
    <t>0082053671</t>
  </si>
  <si>
    <t>Mija</t>
  </si>
  <si>
    <t>Milić</t>
  </si>
  <si>
    <t>0082054226</t>
  </si>
  <si>
    <t>Bernarda</t>
  </si>
  <si>
    <t>Mišetić</t>
  </si>
  <si>
    <t>0082053619</t>
  </si>
  <si>
    <t>Valentino</t>
  </si>
  <si>
    <t>Mrazović</t>
  </si>
  <si>
    <t>0082055265</t>
  </si>
  <si>
    <t>Mršo</t>
  </si>
  <si>
    <t>0082055148</t>
  </si>
  <si>
    <t>Sofija</t>
  </si>
  <si>
    <t>Mušak</t>
  </si>
  <si>
    <t>0082054733</t>
  </si>
  <si>
    <t>Nikić</t>
  </si>
  <si>
    <t>0082055335</t>
  </si>
  <si>
    <t>Karlo</t>
  </si>
  <si>
    <t>Nikolić</t>
  </si>
  <si>
    <t>0036488616</t>
  </si>
  <si>
    <t>Anthony</t>
  </si>
  <si>
    <t>Ninčević</t>
  </si>
  <si>
    <t>0082053762</t>
  </si>
  <si>
    <t>Nivić</t>
  </si>
  <si>
    <t>0082054210</t>
  </si>
  <si>
    <t>Novković</t>
  </si>
  <si>
    <t>0082055015</t>
  </si>
  <si>
    <t>Sajra</t>
  </si>
  <si>
    <t>Omanović</t>
  </si>
  <si>
    <t>0082053827</t>
  </si>
  <si>
    <t>Orlović</t>
  </si>
  <si>
    <t>0082055244</t>
  </si>
  <si>
    <t>Dajana</t>
  </si>
  <si>
    <t>Ostrun</t>
  </si>
  <si>
    <t>0082053874</t>
  </si>
  <si>
    <t>Tina</t>
  </si>
  <si>
    <t>Paretich</t>
  </si>
  <si>
    <t>0082053970</t>
  </si>
  <si>
    <t>Marino</t>
  </si>
  <si>
    <t>Pavlik</t>
  </si>
  <si>
    <t>0082054866</t>
  </si>
  <si>
    <t>Pavlović</t>
  </si>
  <si>
    <t>0082055153</t>
  </si>
  <si>
    <t>Pehar</t>
  </si>
  <si>
    <t>0082054247</t>
  </si>
  <si>
    <t>Pejić</t>
  </si>
  <si>
    <t>0082054065</t>
  </si>
  <si>
    <t>Saša</t>
  </si>
  <si>
    <t>0082054455</t>
  </si>
  <si>
    <t>Piasevoli</t>
  </si>
  <si>
    <t>0082054887</t>
  </si>
  <si>
    <t>Pofuk</t>
  </si>
  <si>
    <t>0082053853</t>
  </si>
  <si>
    <t>Nikola</t>
  </si>
  <si>
    <t>Pokrajčić</t>
  </si>
  <si>
    <t>0082054572</t>
  </si>
  <si>
    <t>Poljak</t>
  </si>
  <si>
    <t>0082055494</t>
  </si>
  <si>
    <t>Dino</t>
  </si>
  <si>
    <t>Povrženić</t>
  </si>
  <si>
    <t>0035196942</t>
  </si>
  <si>
    <t>Požega</t>
  </si>
  <si>
    <t>0082054775</t>
  </si>
  <si>
    <t>Pulić</t>
  </si>
  <si>
    <t>0082054915</t>
  </si>
  <si>
    <t>Puškar</t>
  </si>
  <si>
    <t>0082054161</t>
  </si>
  <si>
    <t>Radočaj</t>
  </si>
  <si>
    <t>0082054824</t>
  </si>
  <si>
    <t>Radošević</t>
  </si>
  <si>
    <t>0082053715</t>
  </si>
  <si>
    <t>Radotović</t>
  </si>
  <si>
    <t>0082054231</t>
  </si>
  <si>
    <t>Mia</t>
  </si>
  <si>
    <t>Raič</t>
  </si>
  <si>
    <t>0082054460</t>
  </si>
  <si>
    <t>Rakek Novak</t>
  </si>
  <si>
    <t>0082054637</t>
  </si>
  <si>
    <t>Rešetar</t>
  </si>
  <si>
    <t>0082054530</t>
  </si>
  <si>
    <t>Rešković</t>
  </si>
  <si>
    <t>0082053848</t>
  </si>
  <si>
    <t>Rogić</t>
  </si>
  <si>
    <t>0082053902</t>
  </si>
  <si>
    <t>Rogulj</t>
  </si>
  <si>
    <t>0082054712</t>
  </si>
  <si>
    <t>Lukas</t>
  </si>
  <si>
    <t>Rosandić</t>
  </si>
  <si>
    <t>0082055468</t>
  </si>
  <si>
    <t>Roško</t>
  </si>
  <si>
    <t>0082055377</t>
  </si>
  <si>
    <t>Jan</t>
  </si>
  <si>
    <t>Ruszkowski</t>
  </si>
  <si>
    <t>0082053554</t>
  </si>
  <si>
    <t>Zlatko</t>
  </si>
  <si>
    <t>Seder</t>
  </si>
  <si>
    <t>0082053650</t>
  </si>
  <si>
    <t>Senković</t>
  </si>
  <si>
    <t>0082054039</t>
  </si>
  <si>
    <t>Smiljanić</t>
  </si>
  <si>
    <t>0082054707</t>
  </si>
  <si>
    <t>Sobočan</t>
  </si>
  <si>
    <t>0082054044</t>
  </si>
  <si>
    <t>Stanić</t>
  </si>
  <si>
    <t>0082053736</t>
  </si>
  <si>
    <t>Stepanić</t>
  </si>
  <si>
    <t>0082054679</t>
  </si>
  <si>
    <t>Sučić</t>
  </si>
  <si>
    <t>0082053580</t>
  </si>
  <si>
    <t>0082053965</t>
  </si>
  <si>
    <t>Sušilović</t>
  </si>
  <si>
    <t>0082054268</t>
  </si>
  <si>
    <t>Petra</t>
  </si>
  <si>
    <t>Šantek</t>
  </si>
  <si>
    <t>0082053895</t>
  </si>
  <si>
    <t>Dorotea</t>
  </si>
  <si>
    <t>Šarić</t>
  </si>
  <si>
    <t>0082055431</t>
  </si>
  <si>
    <t>Ščavničar</t>
  </si>
  <si>
    <t>1191225174</t>
  </si>
  <si>
    <t>Šego</t>
  </si>
  <si>
    <t>0082054983</t>
  </si>
  <si>
    <t>Goran</t>
  </si>
  <si>
    <t>Šincek</t>
  </si>
  <si>
    <t>0082054070</t>
  </si>
  <si>
    <t>Škegro</t>
  </si>
  <si>
    <t>0082053549</t>
  </si>
  <si>
    <t>Michele</t>
  </si>
  <si>
    <t>Škofić</t>
  </si>
  <si>
    <t>0082053692</t>
  </si>
  <si>
    <t>Emanuel</t>
  </si>
  <si>
    <t>Škrtić</t>
  </si>
  <si>
    <t>0082055020</t>
  </si>
  <si>
    <t>Tena</t>
  </si>
  <si>
    <t>Šplajt</t>
  </si>
  <si>
    <t>0082053986</t>
  </si>
  <si>
    <t>Štrkalj</t>
  </si>
  <si>
    <t>0082055195</t>
  </si>
  <si>
    <t>Šuput</t>
  </si>
  <si>
    <t>0082055410</t>
  </si>
  <si>
    <t>Tkalčić</t>
  </si>
  <si>
    <t>0082054317</t>
  </si>
  <si>
    <t>Karmen</t>
  </si>
  <si>
    <t>Tomaš</t>
  </si>
  <si>
    <t>0082054252</t>
  </si>
  <si>
    <t>Tomc</t>
  </si>
  <si>
    <t>0082055132</t>
  </si>
  <si>
    <t>Trojnar</t>
  </si>
  <si>
    <t>0082054359</t>
  </si>
  <si>
    <t>Tuksar</t>
  </si>
  <si>
    <t>0082055083</t>
  </si>
  <si>
    <t>Turkalj</t>
  </si>
  <si>
    <t>0082054957</t>
  </si>
  <si>
    <t>Leon</t>
  </si>
  <si>
    <t>Veselski</t>
  </si>
  <si>
    <t>0082055361</t>
  </si>
  <si>
    <t>Vidović</t>
  </si>
  <si>
    <t>0082053918</t>
  </si>
  <si>
    <t>Vlašić</t>
  </si>
  <si>
    <t>0082054497</t>
  </si>
  <si>
    <t>Vujević</t>
  </si>
  <si>
    <t>0082055501</t>
  </si>
  <si>
    <t>0036488177</t>
  </si>
  <si>
    <t>Vukelić</t>
  </si>
  <si>
    <t>0082054796</t>
  </si>
  <si>
    <t>Jakša</t>
  </si>
  <si>
    <t>Vuletić</t>
  </si>
  <si>
    <t>0082055398</t>
  </si>
  <si>
    <t>Zeljko</t>
  </si>
  <si>
    <t>0082053624</t>
  </si>
  <si>
    <t>Zovko</t>
  </si>
  <si>
    <t>0082055106</t>
  </si>
  <si>
    <t>Toma</t>
  </si>
  <si>
    <t>Zubak</t>
  </si>
  <si>
    <t>0082054476</t>
  </si>
  <si>
    <t>Doris</t>
  </si>
  <si>
    <t>Župan</t>
  </si>
  <si>
    <t>0082055057</t>
  </si>
  <si>
    <t>Žužul</t>
  </si>
  <si>
    <t>Jurica</t>
  </si>
  <si>
    <t>Behin</t>
  </si>
  <si>
    <t>Turnus</t>
  </si>
  <si>
    <t>Grupa</t>
  </si>
  <si>
    <t>TURNUS 1</t>
  </si>
  <si>
    <t>TURNUS 2</t>
  </si>
  <si>
    <t>A</t>
  </si>
  <si>
    <t>B</t>
  </si>
  <si>
    <t>C</t>
  </si>
  <si>
    <t>D</t>
  </si>
  <si>
    <t>E</t>
  </si>
  <si>
    <t>F</t>
  </si>
  <si>
    <t>G</t>
  </si>
  <si>
    <t>H</t>
  </si>
  <si>
    <t>0083214664</t>
  </si>
  <si>
    <t>Gavran</t>
  </si>
  <si>
    <t>Paula</t>
  </si>
  <si>
    <t>0082055543</t>
  </si>
  <si>
    <t>0246065098</t>
  </si>
  <si>
    <t>Kolokvij -- zadaci</t>
  </si>
  <si>
    <t>Kolokvij -- teorija</t>
  </si>
  <si>
    <t>Kolokvij -- ukupno</t>
  </si>
  <si>
    <t>Trlaja</t>
  </si>
  <si>
    <t>pon</t>
  </si>
  <si>
    <t>Barbara</t>
  </si>
  <si>
    <t>Abianac</t>
  </si>
  <si>
    <t>Alma</t>
  </si>
  <si>
    <t>Kararić</t>
  </si>
  <si>
    <t>Alen</t>
  </si>
  <si>
    <t>Antonia</t>
  </si>
  <si>
    <t>Šimović</t>
  </si>
  <si>
    <t>pon (F)</t>
  </si>
  <si>
    <t>IVAN</t>
  </si>
  <si>
    <t>pristupili</t>
  </si>
  <si>
    <t>nisu pristpili</t>
  </si>
  <si>
    <t>položen</t>
  </si>
  <si>
    <t xml:space="preserve">popravni </t>
  </si>
  <si>
    <t>11+11=22</t>
  </si>
  <si>
    <t>oslob</t>
  </si>
  <si>
    <t>Kolokvij -ili pop- ukupno</t>
  </si>
  <si>
    <t>dz</t>
  </si>
  <si>
    <t>p</t>
  </si>
  <si>
    <t>u</t>
  </si>
  <si>
    <t>ocjena</t>
  </si>
  <si>
    <t xml:space="preserve"> u+dz</t>
  </si>
  <si>
    <t>ocjena us</t>
  </si>
  <si>
    <t>1</t>
  </si>
  <si>
    <t>prijenos ocjene</t>
  </si>
  <si>
    <t>pol</t>
  </si>
  <si>
    <t>nisu dosli</t>
  </si>
  <si>
    <t>nisu pol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</si>
</sst>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1"/>
    </font>
    <font>
      <sz val="12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6"/>
      <name val="Calibri"/>
      <family val="2"/>
      <charset val="238"/>
    </font>
    <font>
      <sz val="12"/>
      <color indexed="16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38FC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theme="6" tint="0.59999389629810485"/>
        <bgColor indexed="22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FF000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9" fillId="10" borderId="0"/>
    <xf numFmtId="0" fontId="10" fillId="11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 vertical="center"/>
    </xf>
    <xf numFmtId="49" fontId="1" fillId="6" borderId="0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4" fillId="0" borderId="0" xfId="0" applyFont="1"/>
    <xf numFmtId="0" fontId="1" fillId="0" borderId="4" xfId="0" applyFont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left" vertical="center"/>
    </xf>
    <xf numFmtId="0" fontId="8" fillId="9" borderId="4" xfId="1" applyFont="1" applyFill="1" applyBorder="1" applyAlignment="1">
      <alignment horizontal="left" vertical="center"/>
    </xf>
    <xf numFmtId="0" fontId="1" fillId="9" borderId="4" xfId="0" applyFont="1" applyFill="1" applyBorder="1" applyAlignment="1">
      <alignment horizontal="left" vertical="center"/>
    </xf>
    <xf numFmtId="0" fontId="1" fillId="9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center" vertical="center"/>
    </xf>
    <xf numFmtId="0" fontId="13" fillId="12" borderId="4" xfId="2" applyNumberFormat="1" applyFont="1" applyFill="1" applyBorder="1" applyAlignment="1" applyProtection="1">
      <alignment horizontal="left" vertical="center"/>
    </xf>
    <xf numFmtId="0" fontId="0" fillId="7" borderId="0" xfId="0" applyFill="1"/>
    <xf numFmtId="0" fontId="8" fillId="7" borderId="4" xfId="1" applyFont="1" applyFill="1" applyBorder="1" applyAlignment="1">
      <alignment horizontal="left" vertical="center"/>
    </xf>
    <xf numFmtId="0" fontId="1" fillId="13" borderId="4" xfId="0" applyFont="1" applyFill="1" applyBorder="1" applyAlignment="1">
      <alignment horizontal="left" vertical="center"/>
    </xf>
    <xf numFmtId="0" fontId="1" fillId="13" borderId="4" xfId="0" applyFont="1" applyFill="1" applyBorder="1" applyAlignment="1">
      <alignment horizontal="center" vertical="center"/>
    </xf>
    <xf numFmtId="0" fontId="8" fillId="13" borderId="4" xfId="1" applyFont="1" applyFill="1" applyBorder="1" applyAlignment="1">
      <alignment horizontal="left" vertical="center"/>
    </xf>
    <xf numFmtId="0" fontId="0" fillId="13" borderId="0" xfId="0" applyFill="1"/>
    <xf numFmtId="0" fontId="1" fillId="14" borderId="4" xfId="0" applyFont="1" applyFill="1" applyBorder="1" applyAlignment="1">
      <alignment horizontal="left" vertical="center"/>
    </xf>
    <xf numFmtId="0" fontId="1" fillId="14" borderId="4" xfId="0" applyFont="1" applyFill="1" applyBorder="1" applyAlignment="1">
      <alignment horizontal="center" vertical="center"/>
    </xf>
    <xf numFmtId="0" fontId="8" fillId="14" borderId="4" xfId="1" applyFont="1" applyFill="1" applyBorder="1" applyAlignment="1">
      <alignment horizontal="left" vertical="center"/>
    </xf>
    <xf numFmtId="0" fontId="0" fillId="14" borderId="0" xfId="0" applyFill="1"/>
    <xf numFmtId="0" fontId="11" fillId="15" borderId="4" xfId="3" applyNumberFormat="1" applyFont="1" applyFill="1" applyBorder="1" applyAlignment="1" applyProtection="1">
      <alignment horizontal="left" vertical="center"/>
    </xf>
    <xf numFmtId="0" fontId="11" fillId="16" borderId="4" xfId="3" applyNumberFormat="1" applyFont="1" applyFill="1" applyBorder="1" applyAlignment="1" applyProtection="1">
      <alignment horizontal="left" vertical="center"/>
    </xf>
    <xf numFmtId="0" fontId="6" fillId="13" borderId="4" xfId="0" applyFont="1" applyFill="1" applyBorder="1" applyAlignment="1">
      <alignment horizontal="left" vertical="center"/>
    </xf>
    <xf numFmtId="0" fontId="6" fillId="13" borderId="4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left" vertical="center"/>
    </xf>
    <xf numFmtId="0" fontId="6" fillId="14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center" vertical="center"/>
    </xf>
    <xf numFmtId="0" fontId="12" fillId="7" borderId="4" xfId="1" applyFont="1" applyFill="1" applyBorder="1" applyAlignment="1">
      <alignment horizontal="left" vertical="center"/>
    </xf>
    <xf numFmtId="0" fontId="4" fillId="7" borderId="0" xfId="0" applyFont="1" applyFill="1"/>
    <xf numFmtId="0" fontId="6" fillId="7" borderId="4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center" vertical="center"/>
    </xf>
    <xf numFmtId="0" fontId="12" fillId="12" borderId="4" xfId="2" applyNumberFormat="1" applyFont="1" applyFill="1" applyBorder="1" applyAlignment="1" applyProtection="1">
      <alignment horizontal="left" vertical="center"/>
    </xf>
    <xf numFmtId="0" fontId="1" fillId="17" borderId="4" xfId="0" applyFont="1" applyFill="1" applyBorder="1" applyAlignment="1">
      <alignment horizontal="left" vertical="center"/>
    </xf>
    <xf numFmtId="0" fontId="1" fillId="17" borderId="4" xfId="0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left" vertical="center"/>
    </xf>
    <xf numFmtId="0" fontId="0" fillId="17" borderId="0" xfId="0" applyFill="1"/>
    <xf numFmtId="0" fontId="3" fillId="8" borderId="0" xfId="0" applyFont="1" applyFill="1" applyBorder="1" applyAlignment="1">
      <alignment horizontal="left" vertical="center" wrapText="1"/>
    </xf>
    <xf numFmtId="0" fontId="0" fillId="0" borderId="4" xfId="0" applyBorder="1"/>
    <xf numFmtId="0" fontId="0" fillId="7" borderId="4" xfId="0" applyFill="1" applyBorder="1"/>
    <xf numFmtId="0" fontId="0" fillId="17" borderId="4" xfId="0" applyFill="1" applyBorder="1"/>
    <xf numFmtId="0" fontId="0" fillId="14" borderId="4" xfId="0" applyFill="1" applyBorder="1"/>
    <xf numFmtId="0" fontId="0" fillId="13" borderId="4" xfId="0" applyFill="1" applyBorder="1"/>
    <xf numFmtId="0" fontId="4" fillId="7" borderId="4" xfId="0" applyFont="1" applyFill="1" applyBorder="1"/>
    <xf numFmtId="0" fontId="0" fillId="0" borderId="4" xfId="0" applyFill="1" applyBorder="1"/>
    <xf numFmtId="0" fontId="0" fillId="9" borderId="4" xfId="0" applyFill="1" applyBorder="1"/>
    <xf numFmtId="0" fontId="0" fillId="9" borderId="0" xfId="0" applyFill="1"/>
    <xf numFmtId="0" fontId="0" fillId="0" borderId="0" xfId="0" applyBorder="1"/>
    <xf numFmtId="0" fontId="0" fillId="9" borderId="0" xfId="0" applyFill="1" applyBorder="1"/>
    <xf numFmtId="0" fontId="5" fillId="9" borderId="4" xfId="0" applyFont="1" applyFill="1" applyBorder="1" applyAlignment="1">
      <alignment horizontal="center" vertical="center"/>
    </xf>
    <xf numFmtId="0" fontId="4" fillId="9" borderId="4" xfId="0" applyFont="1" applyFill="1" applyBorder="1"/>
    <xf numFmtId="0" fontId="0" fillId="18" borderId="4" xfId="0" applyFill="1" applyBorder="1"/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1" fontId="0" fillId="0" borderId="4" xfId="0" applyNumberFormat="1" applyBorder="1"/>
    <xf numFmtId="0" fontId="14" fillId="9" borderId="4" xfId="0" applyFont="1" applyFill="1" applyBorder="1"/>
    <xf numFmtId="0" fontId="14" fillId="0" borderId="4" xfId="0" applyFont="1" applyFill="1" applyBorder="1"/>
    <xf numFmtId="0" fontId="1" fillId="9" borderId="5" xfId="0" applyFont="1" applyFill="1" applyBorder="1" applyAlignment="1">
      <alignment horizontal="center" vertical="center"/>
    </xf>
    <xf numFmtId="9" fontId="0" fillId="0" borderId="0" xfId="0" applyNumberFormat="1"/>
  </cellXfs>
  <cellStyles count="4">
    <cellStyle name="Excel Built-in Bad" xfId="3"/>
    <cellStyle name="Excel Built-in Good" xfId="2"/>
    <cellStyle name="Excel Built-in Normal" xfId="1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alignment horizontal="lef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lef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left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lef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lef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left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alignment horizontal="left" vertical="center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ica2" displayName="Tablica2" ref="A1:H200" totalsRowShown="0" headerRowDxfId="9" dataDxfId="8">
  <autoFilter ref="A1:H200"/>
  <tableColumns count="8">
    <tableColumn id="1" name="JMBAG" dataDxfId="7"/>
    <tableColumn id="2" name="Ime studenta" dataDxfId="6"/>
    <tableColumn id="3" name="Prezime studenta" dataDxfId="5"/>
    <tableColumn id="4" name="Turnus" dataDxfId="4"/>
    <tableColumn id="5" name="Grupa" dataDxfId="3"/>
    <tableColumn id="10" name="Kolokvij -- zadaci" dataDxfId="2"/>
    <tableColumn id="11" name="Kolokvij -- teorija" dataDxfId="1"/>
    <tableColumn id="12" name="Kolokvij -- ukupno" dataDxfId="0">
      <calculatedColumnFormula>SUM(F2,G2)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opLeftCell="B169" workbookViewId="0">
      <selection activeCell="B185" sqref="B185:H185"/>
    </sheetView>
  </sheetViews>
  <sheetFormatPr defaultRowHeight="12.75"/>
  <cols>
    <col min="1" max="1" width="12.42578125" style="2" hidden="1" customWidth="1"/>
    <col min="2" max="2" width="14.85546875" style="1" customWidth="1"/>
    <col min="3" max="3" width="19" style="1" customWidth="1"/>
    <col min="4" max="4" width="0.140625" style="2" customWidth="1"/>
    <col min="5" max="5" width="18.28515625" style="2" customWidth="1"/>
    <col min="6" max="6" width="9.7109375" customWidth="1"/>
    <col min="8" max="8" width="9.85546875" customWidth="1"/>
  </cols>
  <sheetData>
    <row r="1" spans="1:8" ht="36" customHeight="1">
      <c r="A1" s="4" t="s">
        <v>0</v>
      </c>
      <c r="B1" s="3" t="s">
        <v>1</v>
      </c>
      <c r="C1" s="3" t="s">
        <v>2</v>
      </c>
      <c r="D1" s="4" t="s">
        <v>490</v>
      </c>
      <c r="E1" s="4" t="s">
        <v>491</v>
      </c>
      <c r="F1" s="33" t="s">
        <v>507</v>
      </c>
      <c r="G1" s="33" t="s">
        <v>508</v>
      </c>
      <c r="H1" s="33" t="s">
        <v>509</v>
      </c>
    </row>
    <row r="2" spans="1:8" ht="15">
      <c r="A2" s="5" t="s">
        <v>3</v>
      </c>
      <c r="B2" s="6" t="s">
        <v>4</v>
      </c>
      <c r="C2" s="6" t="s">
        <v>5</v>
      </c>
      <c r="D2" s="5" t="s">
        <v>492</v>
      </c>
      <c r="E2" s="5" t="s">
        <v>494</v>
      </c>
      <c r="F2" s="32"/>
      <c r="G2" s="32">
        <v>6</v>
      </c>
      <c r="H2" s="32">
        <f t="shared" ref="H2:H33" si="0">SUM(F2,G2)</f>
        <v>6</v>
      </c>
    </row>
    <row r="3" spans="1:8" ht="15">
      <c r="A3" s="5"/>
      <c r="B3" s="6" t="s">
        <v>512</v>
      </c>
      <c r="C3" s="6" t="s">
        <v>513</v>
      </c>
      <c r="D3" s="5"/>
      <c r="E3" s="5" t="s">
        <v>511</v>
      </c>
      <c r="F3" s="32"/>
      <c r="G3" s="32">
        <v>13</v>
      </c>
      <c r="H3" s="32">
        <f t="shared" si="0"/>
        <v>13</v>
      </c>
    </row>
    <row r="4" spans="1:8" ht="15">
      <c r="A4" s="5" t="s">
        <v>6</v>
      </c>
      <c r="B4" s="6" t="s">
        <v>7</v>
      </c>
      <c r="C4" s="6" t="s">
        <v>8</v>
      </c>
      <c r="D4" s="5" t="s">
        <v>492</v>
      </c>
      <c r="E4" s="5" t="s">
        <v>494</v>
      </c>
      <c r="F4" s="32"/>
      <c r="G4" s="32">
        <v>0</v>
      </c>
      <c r="H4" s="32">
        <f t="shared" si="0"/>
        <v>0</v>
      </c>
    </row>
    <row r="5" spans="1:8" ht="15">
      <c r="A5" s="5" t="s">
        <v>9</v>
      </c>
      <c r="B5" s="6" t="s">
        <v>10</v>
      </c>
      <c r="C5" s="6" t="s">
        <v>11</v>
      </c>
      <c r="D5" s="5" t="s">
        <v>492</v>
      </c>
      <c r="E5" s="5" t="s">
        <v>494</v>
      </c>
      <c r="F5" s="32"/>
      <c r="G5" s="32">
        <v>13</v>
      </c>
      <c r="H5" s="32">
        <f t="shared" si="0"/>
        <v>13</v>
      </c>
    </row>
    <row r="6" spans="1:8" ht="15">
      <c r="A6" s="5" t="s">
        <v>12</v>
      </c>
      <c r="B6" s="6" t="s">
        <v>13</v>
      </c>
      <c r="C6" s="6" t="s">
        <v>14</v>
      </c>
      <c r="D6" s="5" t="s">
        <v>492</v>
      </c>
      <c r="E6" s="5" t="s">
        <v>494</v>
      </c>
      <c r="F6" s="32"/>
      <c r="G6" s="32">
        <v>4</v>
      </c>
      <c r="H6" s="32">
        <f t="shared" si="0"/>
        <v>4</v>
      </c>
    </row>
    <row r="7" spans="1:8" ht="15">
      <c r="A7" s="5" t="s">
        <v>15</v>
      </c>
      <c r="B7" s="6" t="s">
        <v>16</v>
      </c>
      <c r="C7" s="6" t="s">
        <v>17</v>
      </c>
      <c r="D7" s="5" t="s">
        <v>492</v>
      </c>
      <c r="E7" s="5" t="s">
        <v>494</v>
      </c>
      <c r="F7" s="32"/>
      <c r="G7" s="32"/>
      <c r="H7" s="32">
        <f t="shared" si="0"/>
        <v>0</v>
      </c>
    </row>
    <row r="8" spans="1:8" ht="15">
      <c r="A8" s="5" t="s">
        <v>18</v>
      </c>
      <c r="B8" s="6" t="s">
        <v>19</v>
      </c>
      <c r="C8" s="6" t="s">
        <v>20</v>
      </c>
      <c r="D8" s="5" t="s">
        <v>492</v>
      </c>
      <c r="E8" s="5" t="s">
        <v>494</v>
      </c>
      <c r="F8" s="32"/>
      <c r="G8" s="32">
        <v>13</v>
      </c>
      <c r="H8" s="32">
        <f t="shared" si="0"/>
        <v>13</v>
      </c>
    </row>
    <row r="9" spans="1:8" ht="15">
      <c r="A9" s="5" t="s">
        <v>21</v>
      </c>
      <c r="B9" s="6" t="s">
        <v>22</v>
      </c>
      <c r="C9" s="6" t="s">
        <v>23</v>
      </c>
      <c r="D9" s="5" t="s">
        <v>492</v>
      </c>
      <c r="E9" s="5" t="s">
        <v>494</v>
      </c>
      <c r="F9" s="32"/>
      <c r="G9" s="32">
        <v>4</v>
      </c>
      <c r="H9" s="32">
        <f t="shared" si="0"/>
        <v>4</v>
      </c>
    </row>
    <row r="10" spans="1:8" ht="15">
      <c r="A10" s="5" t="s">
        <v>24</v>
      </c>
      <c r="B10" s="6" t="s">
        <v>25</v>
      </c>
      <c r="C10" s="6" t="s">
        <v>26</v>
      </c>
      <c r="D10" s="5" t="s">
        <v>492</v>
      </c>
      <c r="E10" s="5" t="s">
        <v>494</v>
      </c>
      <c r="F10" s="32"/>
      <c r="G10" s="32">
        <v>4</v>
      </c>
      <c r="H10" s="32">
        <f t="shared" si="0"/>
        <v>4</v>
      </c>
    </row>
    <row r="11" spans="1:8" ht="15">
      <c r="A11" s="5" t="s">
        <v>27</v>
      </c>
      <c r="B11" s="6" t="s">
        <v>28</v>
      </c>
      <c r="C11" s="6" t="s">
        <v>29</v>
      </c>
      <c r="D11" s="5" t="s">
        <v>492</v>
      </c>
      <c r="E11" s="5" t="s">
        <v>494</v>
      </c>
      <c r="F11" s="32"/>
      <c r="G11" s="32"/>
      <c r="H11" s="32">
        <f t="shared" si="0"/>
        <v>0</v>
      </c>
    </row>
    <row r="12" spans="1:8" ht="15">
      <c r="A12" s="5" t="s">
        <v>30</v>
      </c>
      <c r="B12" s="6" t="s">
        <v>31</v>
      </c>
      <c r="C12" s="6" t="s">
        <v>32</v>
      </c>
      <c r="D12" s="5" t="s">
        <v>492</v>
      </c>
      <c r="E12" s="5" t="s">
        <v>494</v>
      </c>
      <c r="F12" s="32"/>
      <c r="G12" s="32">
        <v>4.5</v>
      </c>
      <c r="H12" s="32">
        <f t="shared" si="0"/>
        <v>4.5</v>
      </c>
    </row>
    <row r="13" spans="1:8" ht="15">
      <c r="A13" s="7" t="s">
        <v>502</v>
      </c>
      <c r="B13" s="6" t="s">
        <v>488</v>
      </c>
      <c r="C13" s="6" t="s">
        <v>489</v>
      </c>
      <c r="D13" s="5" t="s">
        <v>492</v>
      </c>
      <c r="E13" s="5" t="s">
        <v>494</v>
      </c>
      <c r="F13" s="32"/>
      <c r="G13" s="32">
        <v>4</v>
      </c>
      <c r="H13" s="32">
        <f t="shared" si="0"/>
        <v>4</v>
      </c>
    </row>
    <row r="14" spans="1:8" ht="15">
      <c r="A14" s="5" t="s">
        <v>33</v>
      </c>
      <c r="B14" s="6" t="s">
        <v>4</v>
      </c>
      <c r="C14" s="6" t="s">
        <v>34</v>
      </c>
      <c r="D14" s="5" t="s">
        <v>492</v>
      </c>
      <c r="E14" s="5" t="s">
        <v>494</v>
      </c>
      <c r="F14" s="32"/>
      <c r="G14" s="32"/>
      <c r="H14" s="32">
        <f t="shared" si="0"/>
        <v>0</v>
      </c>
    </row>
    <row r="15" spans="1:8" ht="15">
      <c r="A15" s="5" t="s">
        <v>35</v>
      </c>
      <c r="B15" s="6" t="s">
        <v>36</v>
      </c>
      <c r="C15" s="6" t="s">
        <v>37</v>
      </c>
      <c r="D15" s="5" t="s">
        <v>492</v>
      </c>
      <c r="E15" s="5" t="s">
        <v>494</v>
      </c>
      <c r="F15" s="32"/>
      <c r="G15" s="32">
        <v>6.5</v>
      </c>
      <c r="H15" s="32">
        <f t="shared" si="0"/>
        <v>6.5</v>
      </c>
    </row>
    <row r="16" spans="1:8" ht="15">
      <c r="A16" s="5" t="s">
        <v>38</v>
      </c>
      <c r="B16" s="6" t="s">
        <v>39</v>
      </c>
      <c r="C16" s="6" t="s">
        <v>40</v>
      </c>
      <c r="D16" s="5" t="s">
        <v>492</v>
      </c>
      <c r="E16" s="5" t="s">
        <v>494</v>
      </c>
      <c r="F16" s="32"/>
      <c r="G16" s="32">
        <v>5</v>
      </c>
      <c r="H16" s="32">
        <f t="shared" si="0"/>
        <v>5</v>
      </c>
    </row>
    <row r="17" spans="1:8" ht="15">
      <c r="A17" s="5" t="s">
        <v>41</v>
      </c>
      <c r="B17" s="6" t="s">
        <v>42</v>
      </c>
      <c r="C17" s="6" t="s">
        <v>43</v>
      </c>
      <c r="D17" s="5" t="s">
        <v>492</v>
      </c>
      <c r="E17" s="5" t="s">
        <v>494</v>
      </c>
      <c r="F17" s="32"/>
      <c r="G17" s="32">
        <v>6</v>
      </c>
      <c r="H17" s="32">
        <f t="shared" si="0"/>
        <v>6</v>
      </c>
    </row>
    <row r="18" spans="1:8" ht="15">
      <c r="A18" s="5" t="s">
        <v>44</v>
      </c>
      <c r="B18" s="6" t="s">
        <v>45</v>
      </c>
      <c r="C18" s="6" t="s">
        <v>46</v>
      </c>
      <c r="D18" s="5" t="s">
        <v>492</v>
      </c>
      <c r="E18" s="5" t="s">
        <v>494</v>
      </c>
      <c r="F18" s="32"/>
      <c r="G18" s="32"/>
      <c r="H18" s="32">
        <f t="shared" si="0"/>
        <v>0</v>
      </c>
    </row>
    <row r="19" spans="1:8" ht="15">
      <c r="A19" s="5" t="s">
        <v>47</v>
      </c>
      <c r="B19" s="6" t="s">
        <v>48</v>
      </c>
      <c r="C19" s="6" t="s">
        <v>49</v>
      </c>
      <c r="D19" s="5" t="s">
        <v>492</v>
      </c>
      <c r="E19" s="5" t="s">
        <v>494</v>
      </c>
      <c r="F19" s="32"/>
      <c r="G19" s="32">
        <v>9.5</v>
      </c>
      <c r="H19" s="32">
        <f t="shared" si="0"/>
        <v>9.5</v>
      </c>
    </row>
    <row r="20" spans="1:8" ht="15">
      <c r="A20" s="5" t="s">
        <v>50</v>
      </c>
      <c r="B20" s="6" t="s">
        <v>51</v>
      </c>
      <c r="C20" s="6" t="s">
        <v>52</v>
      </c>
      <c r="D20" s="5" t="s">
        <v>492</v>
      </c>
      <c r="E20" s="5" t="s">
        <v>494</v>
      </c>
      <c r="F20" s="32"/>
      <c r="G20" s="32">
        <v>3</v>
      </c>
      <c r="H20" s="32">
        <f t="shared" si="0"/>
        <v>3</v>
      </c>
    </row>
    <row r="21" spans="1:8" ht="15">
      <c r="A21" s="5" t="s">
        <v>53</v>
      </c>
      <c r="B21" s="6" t="s">
        <v>54</v>
      </c>
      <c r="C21" s="6" t="s">
        <v>55</v>
      </c>
      <c r="D21" s="5" t="s">
        <v>492</v>
      </c>
      <c r="E21" s="5" t="s">
        <v>494</v>
      </c>
      <c r="F21" s="32"/>
      <c r="G21" s="32">
        <v>10.5</v>
      </c>
      <c r="H21" s="32">
        <f t="shared" si="0"/>
        <v>10.5</v>
      </c>
    </row>
    <row r="22" spans="1:8" ht="15">
      <c r="A22" s="5" t="s">
        <v>56</v>
      </c>
      <c r="B22" s="6" t="s">
        <v>57</v>
      </c>
      <c r="C22" s="6" t="s">
        <v>58</v>
      </c>
      <c r="D22" s="5" t="s">
        <v>492</v>
      </c>
      <c r="E22" s="5" t="s">
        <v>494</v>
      </c>
      <c r="F22" s="32"/>
      <c r="G22" s="32">
        <v>5.5</v>
      </c>
      <c r="H22" s="32">
        <f t="shared" si="0"/>
        <v>5.5</v>
      </c>
    </row>
    <row r="23" spans="1:8" ht="15">
      <c r="A23" s="5" t="s">
        <v>59</v>
      </c>
      <c r="B23" s="6" t="s">
        <v>60</v>
      </c>
      <c r="C23" s="6" t="s">
        <v>61</v>
      </c>
      <c r="D23" s="5" t="s">
        <v>492</v>
      </c>
      <c r="E23" s="5" t="s">
        <v>494</v>
      </c>
      <c r="F23" s="32"/>
      <c r="G23" s="32">
        <v>8</v>
      </c>
      <c r="H23" s="32">
        <f t="shared" si="0"/>
        <v>8</v>
      </c>
    </row>
    <row r="24" spans="1:8" ht="15">
      <c r="A24" s="5" t="s">
        <v>62</v>
      </c>
      <c r="B24" s="6" t="s">
        <v>63</v>
      </c>
      <c r="C24" s="6" t="s">
        <v>64</v>
      </c>
      <c r="D24" s="5" t="s">
        <v>492</v>
      </c>
      <c r="E24" s="5" t="s">
        <v>494</v>
      </c>
      <c r="F24" s="32"/>
      <c r="G24" s="32">
        <v>8</v>
      </c>
      <c r="H24" s="32">
        <f t="shared" si="0"/>
        <v>8</v>
      </c>
    </row>
    <row r="25" spans="1:8" ht="15">
      <c r="A25" s="5" t="s">
        <v>65</v>
      </c>
      <c r="B25" s="6" t="s">
        <v>66</v>
      </c>
      <c r="C25" s="6" t="s">
        <v>67</v>
      </c>
      <c r="D25" s="5" t="s">
        <v>492</v>
      </c>
      <c r="E25" s="5" t="s">
        <v>494</v>
      </c>
      <c r="F25" s="32"/>
      <c r="G25" s="32">
        <v>4</v>
      </c>
      <c r="H25" s="32">
        <f t="shared" si="0"/>
        <v>4</v>
      </c>
    </row>
    <row r="26" spans="1:8" ht="15.75" thickBot="1">
      <c r="A26" s="8" t="s">
        <v>68</v>
      </c>
      <c r="B26" s="9" t="s">
        <v>69</v>
      </c>
      <c r="C26" s="9" t="s">
        <v>70</v>
      </c>
      <c r="D26" s="8" t="s">
        <v>492</v>
      </c>
      <c r="E26" s="8" t="s">
        <v>494</v>
      </c>
      <c r="F26" s="32"/>
      <c r="G26" s="32">
        <v>0</v>
      </c>
      <c r="H26" s="32">
        <f t="shared" si="0"/>
        <v>0</v>
      </c>
    </row>
    <row r="27" spans="1:8" ht="15">
      <c r="A27" s="10" t="s">
        <v>71</v>
      </c>
      <c r="B27" s="11" t="s">
        <v>72</v>
      </c>
      <c r="C27" s="11" t="s">
        <v>73</v>
      </c>
      <c r="D27" s="10" t="s">
        <v>492</v>
      </c>
      <c r="E27" s="10" t="s">
        <v>495</v>
      </c>
      <c r="F27" s="32"/>
      <c r="G27" s="32">
        <v>10</v>
      </c>
      <c r="H27" s="32">
        <f t="shared" si="0"/>
        <v>10</v>
      </c>
    </row>
    <row r="28" spans="1:8" ht="15">
      <c r="A28" s="10" t="s">
        <v>74</v>
      </c>
      <c r="B28" s="11" t="s">
        <v>75</v>
      </c>
      <c r="C28" s="11" t="s">
        <v>76</v>
      </c>
      <c r="D28" s="10" t="s">
        <v>492</v>
      </c>
      <c r="E28" s="10" t="s">
        <v>495</v>
      </c>
      <c r="F28" s="32"/>
      <c r="G28" s="32">
        <v>14</v>
      </c>
      <c r="H28" s="32">
        <f t="shared" si="0"/>
        <v>14</v>
      </c>
    </row>
    <row r="29" spans="1:8" ht="15">
      <c r="A29" s="10" t="s">
        <v>77</v>
      </c>
      <c r="B29" s="11" t="s">
        <v>78</v>
      </c>
      <c r="C29" s="11" t="s">
        <v>79</v>
      </c>
      <c r="D29" s="10" t="s">
        <v>492</v>
      </c>
      <c r="E29" s="10" t="s">
        <v>495</v>
      </c>
      <c r="F29" s="32"/>
      <c r="G29" s="32">
        <v>9.5</v>
      </c>
      <c r="H29" s="32">
        <f t="shared" si="0"/>
        <v>9.5</v>
      </c>
    </row>
    <row r="30" spans="1:8" ht="15">
      <c r="A30" s="10" t="s">
        <v>80</v>
      </c>
      <c r="B30" s="11" t="s">
        <v>81</v>
      </c>
      <c r="C30" s="11" t="s">
        <v>82</v>
      </c>
      <c r="D30" s="10" t="s">
        <v>492</v>
      </c>
      <c r="E30" s="10" t="s">
        <v>495</v>
      </c>
      <c r="F30" s="32"/>
      <c r="G30" s="32">
        <v>9</v>
      </c>
      <c r="H30" s="32">
        <f t="shared" si="0"/>
        <v>9</v>
      </c>
    </row>
    <row r="31" spans="1:8" ht="15">
      <c r="A31" s="10" t="s">
        <v>83</v>
      </c>
      <c r="B31" s="11" t="s">
        <v>48</v>
      </c>
      <c r="C31" s="11" t="s">
        <v>84</v>
      </c>
      <c r="D31" s="10" t="s">
        <v>492</v>
      </c>
      <c r="E31" s="10" t="s">
        <v>495</v>
      </c>
      <c r="F31" s="32"/>
      <c r="G31" s="32">
        <v>2.5</v>
      </c>
      <c r="H31" s="32">
        <f t="shared" si="0"/>
        <v>2.5</v>
      </c>
    </row>
    <row r="32" spans="1:8" ht="15">
      <c r="A32" s="10" t="s">
        <v>85</v>
      </c>
      <c r="B32" s="11" t="s">
        <v>86</v>
      </c>
      <c r="C32" s="11" t="s">
        <v>87</v>
      </c>
      <c r="D32" s="10" t="s">
        <v>492</v>
      </c>
      <c r="E32" s="10" t="s">
        <v>495</v>
      </c>
      <c r="F32" s="32"/>
      <c r="G32" s="32">
        <v>13</v>
      </c>
      <c r="H32" s="32">
        <f t="shared" si="0"/>
        <v>13</v>
      </c>
    </row>
    <row r="33" spans="1:8" ht="15">
      <c r="A33" s="10" t="s">
        <v>88</v>
      </c>
      <c r="B33" s="11" t="s">
        <v>89</v>
      </c>
      <c r="C33" s="11" t="s">
        <v>90</v>
      </c>
      <c r="D33" s="10" t="s">
        <v>492</v>
      </c>
      <c r="E33" s="10" t="s">
        <v>495</v>
      </c>
      <c r="F33" s="32"/>
      <c r="G33" s="32"/>
      <c r="H33" s="32">
        <f t="shared" si="0"/>
        <v>0</v>
      </c>
    </row>
    <row r="34" spans="1:8" ht="15">
      <c r="A34" s="10" t="s">
        <v>91</v>
      </c>
      <c r="B34" s="11" t="s">
        <v>92</v>
      </c>
      <c r="C34" s="11" t="s">
        <v>93</v>
      </c>
      <c r="D34" s="10" t="s">
        <v>492</v>
      </c>
      <c r="E34" s="10" t="s">
        <v>495</v>
      </c>
      <c r="F34" s="32"/>
      <c r="G34" s="32">
        <v>9.5</v>
      </c>
      <c r="H34" s="32">
        <f t="shared" ref="H34:H65" si="1">SUM(F34,G34)</f>
        <v>9.5</v>
      </c>
    </row>
    <row r="35" spans="1:8" ht="15">
      <c r="A35" s="10" t="s">
        <v>94</v>
      </c>
      <c r="B35" s="11" t="s">
        <v>95</v>
      </c>
      <c r="C35" s="11" t="s">
        <v>96</v>
      </c>
      <c r="D35" s="10" t="s">
        <v>492</v>
      </c>
      <c r="E35" s="10" t="s">
        <v>495</v>
      </c>
      <c r="F35" s="32"/>
      <c r="G35" s="32">
        <v>4</v>
      </c>
      <c r="H35" s="32">
        <f t="shared" si="1"/>
        <v>4</v>
      </c>
    </row>
    <row r="36" spans="1:8" ht="15">
      <c r="A36" s="10" t="s">
        <v>97</v>
      </c>
      <c r="B36" s="11" t="s">
        <v>25</v>
      </c>
      <c r="C36" s="11" t="s">
        <v>98</v>
      </c>
      <c r="D36" s="10" t="s">
        <v>492</v>
      </c>
      <c r="E36" s="10" t="s">
        <v>495</v>
      </c>
      <c r="F36" s="32"/>
      <c r="G36" s="32">
        <v>9</v>
      </c>
      <c r="H36" s="32">
        <f t="shared" si="1"/>
        <v>9</v>
      </c>
    </row>
    <row r="37" spans="1:8" ht="15">
      <c r="A37" s="10" t="s">
        <v>99</v>
      </c>
      <c r="B37" s="11" t="s">
        <v>100</v>
      </c>
      <c r="C37" s="11" t="s">
        <v>101</v>
      </c>
      <c r="D37" s="10" t="s">
        <v>492</v>
      </c>
      <c r="E37" s="10" t="s">
        <v>495</v>
      </c>
      <c r="F37" s="32"/>
      <c r="G37" s="32">
        <v>7</v>
      </c>
      <c r="H37" s="32">
        <f t="shared" si="1"/>
        <v>7</v>
      </c>
    </row>
    <row r="38" spans="1:8" ht="15">
      <c r="A38" s="10" t="s">
        <v>102</v>
      </c>
      <c r="B38" s="11" t="s">
        <v>103</v>
      </c>
      <c r="C38" s="11" t="s">
        <v>104</v>
      </c>
      <c r="D38" s="10" t="s">
        <v>492</v>
      </c>
      <c r="E38" s="10" t="s">
        <v>495</v>
      </c>
      <c r="F38" s="32"/>
      <c r="G38" s="32"/>
      <c r="H38" s="32">
        <f t="shared" si="1"/>
        <v>0</v>
      </c>
    </row>
    <row r="39" spans="1:8" ht="15">
      <c r="A39" s="10" t="s">
        <v>105</v>
      </c>
      <c r="B39" s="11" t="s">
        <v>106</v>
      </c>
      <c r="C39" s="11" t="s">
        <v>107</v>
      </c>
      <c r="D39" s="10" t="s">
        <v>492</v>
      </c>
      <c r="E39" s="10" t="s">
        <v>495</v>
      </c>
      <c r="F39" s="32"/>
      <c r="G39" s="32">
        <v>9</v>
      </c>
      <c r="H39" s="32">
        <f t="shared" si="1"/>
        <v>9</v>
      </c>
    </row>
    <row r="40" spans="1:8" ht="15">
      <c r="A40" s="10" t="s">
        <v>108</v>
      </c>
      <c r="B40" s="11" t="s">
        <v>109</v>
      </c>
      <c r="C40" s="11" t="s">
        <v>110</v>
      </c>
      <c r="D40" s="10" t="s">
        <v>492</v>
      </c>
      <c r="E40" s="10" t="s">
        <v>495</v>
      </c>
      <c r="F40" s="32"/>
      <c r="G40" s="32">
        <v>13</v>
      </c>
      <c r="H40" s="32">
        <f t="shared" si="1"/>
        <v>13</v>
      </c>
    </row>
    <row r="41" spans="1:8" ht="15">
      <c r="A41" s="10" t="s">
        <v>111</v>
      </c>
      <c r="B41" s="11" t="s">
        <v>112</v>
      </c>
      <c r="C41" s="11" t="s">
        <v>113</v>
      </c>
      <c r="D41" s="10" t="s">
        <v>492</v>
      </c>
      <c r="E41" s="10" t="s">
        <v>495</v>
      </c>
      <c r="F41" s="32"/>
      <c r="G41" s="32">
        <v>6</v>
      </c>
      <c r="H41" s="32">
        <f t="shared" si="1"/>
        <v>6</v>
      </c>
    </row>
    <row r="42" spans="1:8" ht="15">
      <c r="A42" s="10" t="s">
        <v>114</v>
      </c>
      <c r="B42" s="11" t="s">
        <v>115</v>
      </c>
      <c r="C42" s="11" t="s">
        <v>116</v>
      </c>
      <c r="D42" s="10" t="s">
        <v>492</v>
      </c>
      <c r="E42" s="10" t="s">
        <v>495</v>
      </c>
      <c r="F42" s="32"/>
      <c r="G42" s="32">
        <v>12</v>
      </c>
      <c r="H42" s="32">
        <f t="shared" si="1"/>
        <v>12</v>
      </c>
    </row>
    <row r="43" spans="1:8" ht="15">
      <c r="A43" s="10" t="s">
        <v>117</v>
      </c>
      <c r="B43" s="11" t="s">
        <v>118</v>
      </c>
      <c r="C43" s="11" t="s">
        <v>119</v>
      </c>
      <c r="D43" s="10" t="s">
        <v>492</v>
      </c>
      <c r="E43" s="10" t="s">
        <v>495</v>
      </c>
      <c r="F43" s="32"/>
      <c r="G43" s="32">
        <v>1</v>
      </c>
      <c r="H43" s="32">
        <f t="shared" si="1"/>
        <v>1</v>
      </c>
    </row>
    <row r="44" spans="1:8" ht="15">
      <c r="A44" s="10" t="s">
        <v>120</v>
      </c>
      <c r="B44" s="11" t="s">
        <v>121</v>
      </c>
      <c r="C44" s="11" t="s">
        <v>122</v>
      </c>
      <c r="D44" s="10" t="s">
        <v>492</v>
      </c>
      <c r="E44" s="10" t="s">
        <v>495</v>
      </c>
      <c r="F44" s="32"/>
      <c r="G44" s="32">
        <v>9</v>
      </c>
      <c r="H44" s="32">
        <f t="shared" si="1"/>
        <v>9</v>
      </c>
    </row>
    <row r="45" spans="1:8" ht="15">
      <c r="A45" s="10" t="s">
        <v>123</v>
      </c>
      <c r="B45" s="11" t="s">
        <v>45</v>
      </c>
      <c r="C45" s="11" t="s">
        <v>124</v>
      </c>
      <c r="D45" s="10" t="s">
        <v>492</v>
      </c>
      <c r="E45" s="10" t="s">
        <v>495</v>
      </c>
      <c r="F45" s="32"/>
      <c r="G45" s="32">
        <v>9</v>
      </c>
      <c r="H45" s="32">
        <f t="shared" si="1"/>
        <v>9</v>
      </c>
    </row>
    <row r="46" spans="1:8" ht="15">
      <c r="A46" s="10" t="s">
        <v>125</v>
      </c>
      <c r="B46" s="11" t="s">
        <v>126</v>
      </c>
      <c r="C46" s="11" t="s">
        <v>127</v>
      </c>
      <c r="D46" s="10" t="s">
        <v>492</v>
      </c>
      <c r="E46" s="10" t="s">
        <v>495</v>
      </c>
      <c r="F46" s="32"/>
      <c r="G46" s="32">
        <v>2</v>
      </c>
      <c r="H46" s="32">
        <f t="shared" si="1"/>
        <v>2</v>
      </c>
    </row>
    <row r="47" spans="1:8" ht="15">
      <c r="A47" s="10" t="s">
        <v>128</v>
      </c>
      <c r="B47" s="11" t="s">
        <v>25</v>
      </c>
      <c r="C47" s="11" t="s">
        <v>129</v>
      </c>
      <c r="D47" s="10" t="s">
        <v>492</v>
      </c>
      <c r="E47" s="10" t="s">
        <v>495</v>
      </c>
      <c r="F47" s="32"/>
      <c r="G47" s="32"/>
      <c r="H47" s="32">
        <f t="shared" si="1"/>
        <v>0</v>
      </c>
    </row>
    <row r="48" spans="1:8" ht="15">
      <c r="A48" s="10" t="s">
        <v>130</v>
      </c>
      <c r="B48" s="11" t="s">
        <v>131</v>
      </c>
      <c r="C48" s="11" t="s">
        <v>132</v>
      </c>
      <c r="D48" s="10" t="s">
        <v>492</v>
      </c>
      <c r="E48" s="10" t="s">
        <v>495</v>
      </c>
      <c r="F48" s="32"/>
      <c r="G48" s="32">
        <v>6</v>
      </c>
      <c r="H48" s="32">
        <f t="shared" si="1"/>
        <v>6</v>
      </c>
    </row>
    <row r="49" spans="1:8" ht="15">
      <c r="A49" s="12" t="s">
        <v>506</v>
      </c>
      <c r="B49" s="11" t="s">
        <v>520</v>
      </c>
      <c r="C49" s="11" t="s">
        <v>503</v>
      </c>
      <c r="D49" s="10" t="s">
        <v>492</v>
      </c>
      <c r="E49" s="10" t="s">
        <v>495</v>
      </c>
      <c r="F49" s="32"/>
      <c r="G49" s="32">
        <v>9</v>
      </c>
      <c r="H49" s="32">
        <f t="shared" si="1"/>
        <v>9</v>
      </c>
    </row>
    <row r="50" spans="1:8" ht="15">
      <c r="A50" s="10" t="s">
        <v>133</v>
      </c>
      <c r="B50" s="11" t="s">
        <v>31</v>
      </c>
      <c r="C50" s="11" t="s">
        <v>134</v>
      </c>
      <c r="D50" s="10" t="s">
        <v>492</v>
      </c>
      <c r="E50" s="10" t="s">
        <v>495</v>
      </c>
      <c r="F50" s="32"/>
      <c r="G50" s="32">
        <v>10</v>
      </c>
      <c r="H50" s="32">
        <f t="shared" si="1"/>
        <v>10</v>
      </c>
    </row>
    <row r="51" spans="1:8" ht="15.75" thickBot="1">
      <c r="A51" s="13" t="s">
        <v>135</v>
      </c>
      <c r="B51" s="14" t="s">
        <v>92</v>
      </c>
      <c r="C51" s="14" t="s">
        <v>136</v>
      </c>
      <c r="D51" s="13" t="s">
        <v>492</v>
      </c>
      <c r="E51" s="13" t="s">
        <v>495</v>
      </c>
      <c r="F51" s="32"/>
      <c r="G51" s="32">
        <v>13</v>
      </c>
      <c r="H51" s="32">
        <f t="shared" si="1"/>
        <v>13</v>
      </c>
    </row>
    <row r="52" spans="1:8" ht="15">
      <c r="A52" s="15" t="s">
        <v>137</v>
      </c>
      <c r="B52" s="16" t="s">
        <v>112</v>
      </c>
      <c r="C52" s="16" t="s">
        <v>138</v>
      </c>
      <c r="D52" s="15" t="s">
        <v>492</v>
      </c>
      <c r="E52" s="15" t="s">
        <v>496</v>
      </c>
      <c r="F52" s="32"/>
      <c r="G52" s="32">
        <v>5.5</v>
      </c>
      <c r="H52" s="32">
        <f t="shared" si="1"/>
        <v>5.5</v>
      </c>
    </row>
    <row r="53" spans="1:8" ht="15">
      <c r="A53" s="15" t="s">
        <v>139</v>
      </c>
      <c r="B53" s="16" t="s">
        <v>45</v>
      </c>
      <c r="C53" s="16" t="s">
        <v>140</v>
      </c>
      <c r="D53" s="15" t="s">
        <v>492</v>
      </c>
      <c r="E53" s="15" t="s">
        <v>496</v>
      </c>
      <c r="F53" s="32"/>
      <c r="G53" s="32">
        <v>4.5</v>
      </c>
      <c r="H53" s="32">
        <f t="shared" si="1"/>
        <v>4.5</v>
      </c>
    </row>
    <row r="54" spans="1:8" ht="15">
      <c r="A54" s="15" t="s">
        <v>141</v>
      </c>
      <c r="B54" s="16" t="s">
        <v>89</v>
      </c>
      <c r="C54" s="16" t="s">
        <v>142</v>
      </c>
      <c r="D54" s="15" t="s">
        <v>492</v>
      </c>
      <c r="E54" s="15" t="s">
        <v>496</v>
      </c>
      <c r="F54" s="32"/>
      <c r="G54" s="32">
        <v>4</v>
      </c>
      <c r="H54" s="32">
        <f t="shared" si="1"/>
        <v>4</v>
      </c>
    </row>
    <row r="55" spans="1:8" ht="15">
      <c r="A55" s="15" t="s">
        <v>143</v>
      </c>
      <c r="B55" s="16" t="s">
        <v>28</v>
      </c>
      <c r="C55" s="16" t="s">
        <v>144</v>
      </c>
      <c r="D55" s="15" t="s">
        <v>492</v>
      </c>
      <c r="E55" s="15" t="s">
        <v>496</v>
      </c>
      <c r="F55" s="32"/>
      <c r="G55" s="32">
        <v>13</v>
      </c>
      <c r="H55" s="32">
        <f t="shared" si="1"/>
        <v>13</v>
      </c>
    </row>
    <row r="56" spans="1:8" ht="15">
      <c r="A56" s="15" t="s">
        <v>145</v>
      </c>
      <c r="B56" s="16" t="s">
        <v>146</v>
      </c>
      <c r="C56" s="16" t="s">
        <v>147</v>
      </c>
      <c r="D56" s="15" t="s">
        <v>492</v>
      </c>
      <c r="E56" s="15" t="s">
        <v>496</v>
      </c>
      <c r="F56" s="32"/>
      <c r="G56" s="32">
        <v>1.5</v>
      </c>
      <c r="H56" s="32">
        <f t="shared" si="1"/>
        <v>1.5</v>
      </c>
    </row>
    <row r="57" spans="1:8" ht="15">
      <c r="A57" s="15" t="s">
        <v>148</v>
      </c>
      <c r="B57" s="16" t="s">
        <v>149</v>
      </c>
      <c r="C57" s="16" t="s">
        <v>150</v>
      </c>
      <c r="D57" s="15" t="s">
        <v>492</v>
      </c>
      <c r="E57" s="15" t="s">
        <v>496</v>
      </c>
      <c r="F57" s="32"/>
      <c r="G57" s="32">
        <v>12</v>
      </c>
      <c r="H57" s="32">
        <f t="shared" si="1"/>
        <v>12</v>
      </c>
    </row>
    <row r="58" spans="1:8" ht="15">
      <c r="A58" s="15" t="s">
        <v>151</v>
      </c>
      <c r="B58" s="16" t="s">
        <v>48</v>
      </c>
      <c r="C58" s="16" t="s">
        <v>152</v>
      </c>
      <c r="D58" s="15" t="s">
        <v>492</v>
      </c>
      <c r="E58" s="15" t="s">
        <v>496</v>
      </c>
      <c r="F58" s="32"/>
      <c r="G58" s="32">
        <v>1</v>
      </c>
      <c r="H58" s="32">
        <f t="shared" si="1"/>
        <v>1</v>
      </c>
    </row>
    <row r="59" spans="1:8" ht="15">
      <c r="A59" s="15" t="s">
        <v>153</v>
      </c>
      <c r="B59" s="16" t="s">
        <v>126</v>
      </c>
      <c r="C59" s="16" t="s">
        <v>154</v>
      </c>
      <c r="D59" s="15" t="s">
        <v>492</v>
      </c>
      <c r="E59" s="15" t="s">
        <v>496</v>
      </c>
      <c r="F59" s="32"/>
      <c r="G59" s="32">
        <v>8</v>
      </c>
      <c r="H59" s="32">
        <f t="shared" si="1"/>
        <v>8</v>
      </c>
    </row>
    <row r="60" spans="1:8" ht="15">
      <c r="A60" s="15" t="s">
        <v>155</v>
      </c>
      <c r="B60" s="16" t="s">
        <v>156</v>
      </c>
      <c r="C60" s="16" t="s">
        <v>157</v>
      </c>
      <c r="D60" s="15" t="s">
        <v>492</v>
      </c>
      <c r="E60" s="15" t="s">
        <v>496</v>
      </c>
      <c r="F60" s="32"/>
      <c r="G60" s="32">
        <v>8</v>
      </c>
      <c r="H60" s="32">
        <f t="shared" si="1"/>
        <v>8</v>
      </c>
    </row>
    <row r="61" spans="1:8" ht="15">
      <c r="A61" s="15" t="s">
        <v>158</v>
      </c>
      <c r="B61" s="16" t="s">
        <v>159</v>
      </c>
      <c r="C61" s="16" t="s">
        <v>160</v>
      </c>
      <c r="D61" s="15" t="s">
        <v>492</v>
      </c>
      <c r="E61" s="15" t="s">
        <v>496</v>
      </c>
      <c r="F61" s="32"/>
      <c r="G61" s="32">
        <v>4</v>
      </c>
      <c r="H61" s="32">
        <f t="shared" si="1"/>
        <v>4</v>
      </c>
    </row>
    <row r="62" spans="1:8" ht="15">
      <c r="A62" s="15" t="s">
        <v>161</v>
      </c>
      <c r="B62" s="16" t="s">
        <v>162</v>
      </c>
      <c r="C62" s="16" t="s">
        <v>163</v>
      </c>
      <c r="D62" s="15" t="s">
        <v>492</v>
      </c>
      <c r="E62" s="15" t="s">
        <v>496</v>
      </c>
      <c r="F62" s="32"/>
      <c r="G62" s="32">
        <v>8.5</v>
      </c>
      <c r="H62" s="32">
        <f t="shared" si="1"/>
        <v>8.5</v>
      </c>
    </row>
    <row r="63" spans="1:8" ht="15">
      <c r="A63" s="15" t="s">
        <v>164</v>
      </c>
      <c r="B63" s="16" t="s">
        <v>165</v>
      </c>
      <c r="C63" s="16" t="s">
        <v>166</v>
      </c>
      <c r="D63" s="15" t="s">
        <v>492</v>
      </c>
      <c r="E63" s="15" t="s">
        <v>496</v>
      </c>
      <c r="F63" s="32"/>
      <c r="G63" s="32">
        <v>13.5</v>
      </c>
      <c r="H63" s="32">
        <f t="shared" si="1"/>
        <v>13.5</v>
      </c>
    </row>
    <row r="64" spans="1:8" ht="15">
      <c r="A64" s="15" t="s">
        <v>167</v>
      </c>
      <c r="B64" s="16" t="s">
        <v>168</v>
      </c>
      <c r="C64" s="16" t="s">
        <v>169</v>
      </c>
      <c r="D64" s="15" t="s">
        <v>492</v>
      </c>
      <c r="E64" s="15" t="s">
        <v>496</v>
      </c>
      <c r="F64" s="32"/>
      <c r="G64" s="32">
        <v>6</v>
      </c>
      <c r="H64" s="32">
        <f t="shared" si="1"/>
        <v>6</v>
      </c>
    </row>
    <row r="65" spans="1:8" ht="15">
      <c r="A65" s="15" t="s">
        <v>170</v>
      </c>
      <c r="B65" s="16" t="s">
        <v>171</v>
      </c>
      <c r="C65" s="16" t="s">
        <v>172</v>
      </c>
      <c r="D65" s="15" t="s">
        <v>492</v>
      </c>
      <c r="E65" s="15" t="s">
        <v>496</v>
      </c>
      <c r="F65" s="32"/>
      <c r="G65" s="32"/>
      <c r="H65" s="32">
        <f t="shared" si="1"/>
        <v>0</v>
      </c>
    </row>
    <row r="66" spans="1:8" ht="15">
      <c r="A66" s="15" t="s">
        <v>173</v>
      </c>
      <c r="B66" s="16" t="s">
        <v>174</v>
      </c>
      <c r="C66" s="16" t="s">
        <v>175</v>
      </c>
      <c r="D66" s="15" t="s">
        <v>492</v>
      </c>
      <c r="E66" s="15" t="s">
        <v>496</v>
      </c>
      <c r="F66" s="32"/>
      <c r="G66" s="32">
        <v>4</v>
      </c>
      <c r="H66" s="32">
        <f t="shared" ref="H66:H97" si="2">SUM(F66,G66)</f>
        <v>4</v>
      </c>
    </row>
    <row r="67" spans="1:8" ht="15">
      <c r="A67" s="15" t="s">
        <v>176</v>
      </c>
      <c r="B67" s="16" t="s">
        <v>177</v>
      </c>
      <c r="C67" s="16" t="s">
        <v>178</v>
      </c>
      <c r="D67" s="15" t="s">
        <v>492</v>
      </c>
      <c r="E67" s="15" t="s">
        <v>496</v>
      </c>
      <c r="F67" s="32"/>
      <c r="G67" s="32">
        <v>14</v>
      </c>
      <c r="H67" s="32">
        <f t="shared" si="2"/>
        <v>14</v>
      </c>
    </row>
    <row r="68" spans="1:8" ht="15">
      <c r="A68" s="15" t="s">
        <v>179</v>
      </c>
      <c r="B68" s="16" t="s">
        <v>109</v>
      </c>
      <c r="C68" s="16" t="s">
        <v>180</v>
      </c>
      <c r="D68" s="15" t="s">
        <v>492</v>
      </c>
      <c r="E68" s="15" t="s">
        <v>496</v>
      </c>
      <c r="F68" s="32"/>
      <c r="G68" s="32">
        <v>8</v>
      </c>
      <c r="H68" s="32">
        <f t="shared" si="2"/>
        <v>8</v>
      </c>
    </row>
    <row r="69" spans="1:8" ht="15">
      <c r="A69" s="15" t="s">
        <v>181</v>
      </c>
      <c r="B69" s="16" t="s">
        <v>78</v>
      </c>
      <c r="C69" s="16" t="s">
        <v>182</v>
      </c>
      <c r="D69" s="15" t="s">
        <v>492</v>
      </c>
      <c r="E69" s="15" t="s">
        <v>496</v>
      </c>
      <c r="F69" s="32"/>
      <c r="G69" s="32">
        <v>4</v>
      </c>
      <c r="H69" s="32">
        <f t="shared" si="2"/>
        <v>4</v>
      </c>
    </row>
    <row r="70" spans="1:8" ht="15">
      <c r="A70" s="15" t="s">
        <v>183</v>
      </c>
      <c r="B70" s="16" t="s">
        <v>184</v>
      </c>
      <c r="C70" s="16" t="s">
        <v>185</v>
      </c>
      <c r="D70" s="15" t="s">
        <v>492</v>
      </c>
      <c r="E70" s="15" t="s">
        <v>496</v>
      </c>
      <c r="F70" s="32"/>
      <c r="G70" s="32">
        <v>9</v>
      </c>
      <c r="H70" s="32">
        <f t="shared" si="2"/>
        <v>9</v>
      </c>
    </row>
    <row r="71" spans="1:8" ht="15">
      <c r="A71" s="15" t="s">
        <v>186</v>
      </c>
      <c r="B71" s="16" t="s">
        <v>187</v>
      </c>
      <c r="C71" s="16" t="s">
        <v>188</v>
      </c>
      <c r="D71" s="15" t="s">
        <v>492</v>
      </c>
      <c r="E71" s="15" t="s">
        <v>496</v>
      </c>
      <c r="F71" s="32"/>
      <c r="G71" s="32">
        <v>3.5</v>
      </c>
      <c r="H71" s="32">
        <f t="shared" si="2"/>
        <v>3.5</v>
      </c>
    </row>
    <row r="72" spans="1:8" ht="15">
      <c r="A72" s="15" t="s">
        <v>189</v>
      </c>
      <c r="B72" s="16" t="s">
        <v>190</v>
      </c>
      <c r="C72" s="16" t="s">
        <v>191</v>
      </c>
      <c r="D72" s="15" t="s">
        <v>492</v>
      </c>
      <c r="E72" s="15" t="s">
        <v>496</v>
      </c>
      <c r="F72" s="32"/>
      <c r="G72" s="32">
        <v>12.5</v>
      </c>
      <c r="H72" s="32">
        <f t="shared" si="2"/>
        <v>12.5</v>
      </c>
    </row>
    <row r="73" spans="1:8" ht="15">
      <c r="A73" s="15" t="s">
        <v>192</v>
      </c>
      <c r="B73" s="16" t="s">
        <v>193</v>
      </c>
      <c r="C73" s="16" t="s">
        <v>194</v>
      </c>
      <c r="D73" s="15" t="s">
        <v>492</v>
      </c>
      <c r="E73" s="15" t="s">
        <v>496</v>
      </c>
      <c r="F73" s="32"/>
      <c r="G73" s="32"/>
      <c r="H73" s="32">
        <f t="shared" si="2"/>
        <v>0</v>
      </c>
    </row>
    <row r="74" spans="1:8" ht="15">
      <c r="A74" s="15" t="s">
        <v>195</v>
      </c>
      <c r="B74" s="16" t="s">
        <v>196</v>
      </c>
      <c r="C74" s="16" t="s">
        <v>194</v>
      </c>
      <c r="D74" s="15" t="s">
        <v>492</v>
      </c>
      <c r="E74" s="15" t="s">
        <v>496</v>
      </c>
      <c r="F74" s="32"/>
      <c r="G74" s="32">
        <v>14</v>
      </c>
      <c r="H74" s="32">
        <f t="shared" si="2"/>
        <v>14</v>
      </c>
    </row>
    <row r="75" spans="1:8" ht="15.75" thickBot="1">
      <c r="A75" s="17" t="s">
        <v>197</v>
      </c>
      <c r="B75" s="18" t="s">
        <v>198</v>
      </c>
      <c r="C75" s="18" t="s">
        <v>199</v>
      </c>
      <c r="D75" s="17" t="s">
        <v>492</v>
      </c>
      <c r="E75" s="17" t="s">
        <v>496</v>
      </c>
      <c r="F75" s="32"/>
      <c r="G75" s="32">
        <v>8.5</v>
      </c>
      <c r="H75" s="32">
        <f t="shared" si="2"/>
        <v>8.5</v>
      </c>
    </row>
    <row r="76" spans="1:8" ht="15">
      <c r="A76" s="15"/>
      <c r="B76" s="16" t="s">
        <v>514</v>
      </c>
      <c r="C76" s="16" t="s">
        <v>515</v>
      </c>
      <c r="D76" s="15"/>
      <c r="E76" s="15" t="s">
        <v>511</v>
      </c>
      <c r="F76" s="32"/>
      <c r="G76" s="32">
        <v>9</v>
      </c>
      <c r="H76" s="32">
        <f t="shared" si="2"/>
        <v>9</v>
      </c>
    </row>
    <row r="77" spans="1:8" ht="15">
      <c r="A77" s="19" t="s">
        <v>200</v>
      </c>
      <c r="B77" s="20" t="s">
        <v>201</v>
      </c>
      <c r="C77" s="20" t="s">
        <v>202</v>
      </c>
      <c r="D77" s="19" t="s">
        <v>492</v>
      </c>
      <c r="E77" s="19" t="s">
        <v>497</v>
      </c>
      <c r="F77" s="32"/>
      <c r="G77" s="32"/>
      <c r="H77" s="32">
        <f t="shared" si="2"/>
        <v>0</v>
      </c>
    </row>
    <row r="78" spans="1:8" ht="15">
      <c r="A78" s="19" t="s">
        <v>203</v>
      </c>
      <c r="B78" s="20" t="s">
        <v>204</v>
      </c>
      <c r="C78" s="20" t="s">
        <v>205</v>
      </c>
      <c r="D78" s="19" t="s">
        <v>492</v>
      </c>
      <c r="E78" s="19" t="s">
        <v>497</v>
      </c>
      <c r="F78" s="32"/>
      <c r="G78" s="32">
        <v>9</v>
      </c>
      <c r="H78" s="32">
        <f t="shared" si="2"/>
        <v>9</v>
      </c>
    </row>
    <row r="79" spans="1:8" ht="15">
      <c r="A79" s="19" t="s">
        <v>206</v>
      </c>
      <c r="B79" s="20" t="s">
        <v>207</v>
      </c>
      <c r="C79" s="20" t="s">
        <v>208</v>
      </c>
      <c r="D79" s="19" t="s">
        <v>492</v>
      </c>
      <c r="E79" s="19" t="s">
        <v>497</v>
      </c>
      <c r="F79" s="32"/>
      <c r="G79" s="32">
        <v>9</v>
      </c>
      <c r="H79" s="32">
        <f t="shared" si="2"/>
        <v>9</v>
      </c>
    </row>
    <row r="80" spans="1:8" ht="15">
      <c r="A80" s="19" t="s">
        <v>209</v>
      </c>
      <c r="B80" s="20" t="s">
        <v>4</v>
      </c>
      <c r="C80" s="20" t="s">
        <v>210</v>
      </c>
      <c r="D80" s="19" t="s">
        <v>492</v>
      </c>
      <c r="E80" s="19" t="s">
        <v>497</v>
      </c>
      <c r="F80" s="32"/>
      <c r="G80" s="32"/>
      <c r="H80" s="32">
        <f t="shared" si="2"/>
        <v>0</v>
      </c>
    </row>
    <row r="81" spans="1:8" ht="15">
      <c r="A81" s="19" t="s">
        <v>211</v>
      </c>
      <c r="B81" s="20" t="s">
        <v>60</v>
      </c>
      <c r="C81" s="20" t="s">
        <v>212</v>
      </c>
      <c r="D81" s="19" t="s">
        <v>492</v>
      </c>
      <c r="E81" s="19" t="s">
        <v>497</v>
      </c>
      <c r="F81" s="32"/>
      <c r="G81" s="32">
        <v>13</v>
      </c>
      <c r="H81" s="32">
        <f t="shared" si="2"/>
        <v>13</v>
      </c>
    </row>
    <row r="82" spans="1:8" ht="15">
      <c r="A82" s="19" t="s">
        <v>213</v>
      </c>
      <c r="B82" s="20" t="s">
        <v>22</v>
      </c>
      <c r="C82" s="20" t="s">
        <v>214</v>
      </c>
      <c r="D82" s="19" t="s">
        <v>492</v>
      </c>
      <c r="E82" s="19" t="s">
        <v>497</v>
      </c>
      <c r="F82" s="32"/>
      <c r="G82" s="32">
        <v>11</v>
      </c>
      <c r="H82" s="32">
        <f t="shared" si="2"/>
        <v>11</v>
      </c>
    </row>
    <row r="83" spans="1:8" ht="15">
      <c r="A83" s="19" t="s">
        <v>215</v>
      </c>
      <c r="B83" s="20" t="s">
        <v>216</v>
      </c>
      <c r="C83" s="20" t="s">
        <v>217</v>
      </c>
      <c r="D83" s="19" t="s">
        <v>492</v>
      </c>
      <c r="E83" s="19" t="s">
        <v>497</v>
      </c>
      <c r="F83" s="32"/>
      <c r="G83" s="32">
        <v>14</v>
      </c>
      <c r="H83" s="32">
        <f t="shared" si="2"/>
        <v>14</v>
      </c>
    </row>
    <row r="84" spans="1:8" ht="15">
      <c r="A84" s="19" t="s">
        <v>218</v>
      </c>
      <c r="B84" s="20" t="s">
        <v>219</v>
      </c>
      <c r="C84" s="20" t="s">
        <v>220</v>
      </c>
      <c r="D84" s="19" t="s">
        <v>492</v>
      </c>
      <c r="E84" s="19" t="s">
        <v>497</v>
      </c>
      <c r="F84" s="32"/>
      <c r="G84" s="32">
        <v>14.5</v>
      </c>
      <c r="H84" s="32">
        <f t="shared" si="2"/>
        <v>14.5</v>
      </c>
    </row>
    <row r="85" spans="1:8" ht="15">
      <c r="A85" s="19" t="s">
        <v>221</v>
      </c>
      <c r="B85" s="20" t="s">
        <v>222</v>
      </c>
      <c r="C85" s="20" t="s">
        <v>223</v>
      </c>
      <c r="D85" s="19" t="s">
        <v>492</v>
      </c>
      <c r="E85" s="19" t="s">
        <v>497</v>
      </c>
      <c r="F85" s="32"/>
      <c r="G85" s="32">
        <v>10</v>
      </c>
      <c r="H85" s="32">
        <f t="shared" si="2"/>
        <v>10</v>
      </c>
    </row>
    <row r="86" spans="1:8" ht="15">
      <c r="A86" s="19" t="s">
        <v>224</v>
      </c>
      <c r="B86" s="20" t="s">
        <v>63</v>
      </c>
      <c r="C86" s="20" t="s">
        <v>225</v>
      </c>
      <c r="D86" s="19" t="s">
        <v>492</v>
      </c>
      <c r="E86" s="19" t="s">
        <v>497</v>
      </c>
      <c r="F86" s="32"/>
      <c r="G86" s="32">
        <v>8</v>
      </c>
      <c r="H86" s="32">
        <f t="shared" si="2"/>
        <v>8</v>
      </c>
    </row>
    <row r="87" spans="1:8" ht="15">
      <c r="A87" s="19" t="s">
        <v>226</v>
      </c>
      <c r="B87" s="20" t="s">
        <v>227</v>
      </c>
      <c r="C87" s="20" t="s">
        <v>228</v>
      </c>
      <c r="D87" s="19" t="s">
        <v>492</v>
      </c>
      <c r="E87" s="19" t="s">
        <v>497</v>
      </c>
      <c r="F87" s="32"/>
      <c r="G87" s="32">
        <v>9</v>
      </c>
      <c r="H87" s="32">
        <f t="shared" si="2"/>
        <v>9</v>
      </c>
    </row>
    <row r="88" spans="1:8" ht="15">
      <c r="A88" s="19" t="s">
        <v>229</v>
      </c>
      <c r="B88" s="20" t="s">
        <v>196</v>
      </c>
      <c r="C88" s="20" t="s">
        <v>230</v>
      </c>
      <c r="D88" s="19" t="s">
        <v>492</v>
      </c>
      <c r="E88" s="19" t="s">
        <v>497</v>
      </c>
      <c r="F88" s="32"/>
      <c r="G88" s="32"/>
      <c r="H88" s="32">
        <f t="shared" si="2"/>
        <v>0</v>
      </c>
    </row>
    <row r="89" spans="1:8" ht="15">
      <c r="A89" s="19" t="s">
        <v>231</v>
      </c>
      <c r="B89" s="20" t="s">
        <v>232</v>
      </c>
      <c r="C89" s="20" t="s">
        <v>233</v>
      </c>
      <c r="D89" s="19" t="s">
        <v>492</v>
      </c>
      <c r="E89" s="19" t="s">
        <v>497</v>
      </c>
      <c r="F89" s="32"/>
      <c r="G89" s="32">
        <v>12.5</v>
      </c>
      <c r="H89" s="32">
        <f t="shared" si="2"/>
        <v>12.5</v>
      </c>
    </row>
    <row r="90" spans="1:8" ht="15">
      <c r="A90" s="19" t="s">
        <v>234</v>
      </c>
      <c r="B90" s="20" t="s">
        <v>235</v>
      </c>
      <c r="C90" s="20" t="s">
        <v>236</v>
      </c>
      <c r="D90" s="19" t="s">
        <v>492</v>
      </c>
      <c r="E90" s="19" t="s">
        <v>497</v>
      </c>
      <c r="F90" s="32"/>
      <c r="G90" s="32"/>
      <c r="H90" s="32">
        <f t="shared" si="2"/>
        <v>0</v>
      </c>
    </row>
    <row r="91" spans="1:8" ht="15">
      <c r="A91" s="19" t="s">
        <v>237</v>
      </c>
      <c r="B91" s="20" t="s">
        <v>63</v>
      </c>
      <c r="C91" s="20" t="s">
        <v>238</v>
      </c>
      <c r="D91" s="19" t="s">
        <v>492</v>
      </c>
      <c r="E91" s="19" t="s">
        <v>497</v>
      </c>
      <c r="F91" s="32"/>
      <c r="G91" s="32">
        <v>13.5</v>
      </c>
      <c r="H91" s="32">
        <f t="shared" si="2"/>
        <v>13.5</v>
      </c>
    </row>
    <row r="92" spans="1:8" ht="15">
      <c r="A92" s="19" t="s">
        <v>239</v>
      </c>
      <c r="B92" s="20" t="s">
        <v>89</v>
      </c>
      <c r="C92" s="20" t="s">
        <v>240</v>
      </c>
      <c r="D92" s="19" t="s">
        <v>492</v>
      </c>
      <c r="E92" s="19" t="s">
        <v>497</v>
      </c>
      <c r="F92" s="32"/>
      <c r="G92" s="32">
        <v>8.5</v>
      </c>
      <c r="H92" s="32">
        <f t="shared" si="2"/>
        <v>8.5</v>
      </c>
    </row>
    <row r="93" spans="1:8" ht="15">
      <c r="A93" s="19" t="s">
        <v>241</v>
      </c>
      <c r="B93" s="20" t="s">
        <v>242</v>
      </c>
      <c r="C93" s="20" t="s">
        <v>243</v>
      </c>
      <c r="D93" s="19" t="s">
        <v>492</v>
      </c>
      <c r="E93" s="19" t="s">
        <v>497</v>
      </c>
      <c r="F93" s="32"/>
      <c r="G93" s="32">
        <v>13.5</v>
      </c>
      <c r="H93" s="32">
        <f t="shared" si="2"/>
        <v>13.5</v>
      </c>
    </row>
    <row r="94" spans="1:8" ht="15">
      <c r="A94" s="19" t="s">
        <v>244</v>
      </c>
      <c r="B94" s="20" t="s">
        <v>89</v>
      </c>
      <c r="C94" s="20" t="s">
        <v>245</v>
      </c>
      <c r="D94" s="19" t="s">
        <v>492</v>
      </c>
      <c r="E94" s="19" t="s">
        <v>497</v>
      </c>
      <c r="F94" s="32"/>
      <c r="G94" s="32">
        <v>12</v>
      </c>
      <c r="H94" s="32">
        <f t="shared" si="2"/>
        <v>12</v>
      </c>
    </row>
    <row r="95" spans="1:8" ht="15">
      <c r="A95" s="19" t="s">
        <v>246</v>
      </c>
      <c r="B95" s="20" t="s">
        <v>247</v>
      </c>
      <c r="C95" s="20" t="s">
        <v>248</v>
      </c>
      <c r="D95" s="19" t="s">
        <v>492</v>
      </c>
      <c r="E95" s="19" t="s">
        <v>497</v>
      </c>
      <c r="F95" s="32"/>
      <c r="G95" s="32">
        <v>8</v>
      </c>
      <c r="H95" s="32">
        <f t="shared" si="2"/>
        <v>8</v>
      </c>
    </row>
    <row r="96" spans="1:8" ht="15">
      <c r="A96" s="19" t="s">
        <v>249</v>
      </c>
      <c r="B96" s="20" t="s">
        <v>250</v>
      </c>
      <c r="C96" s="20" t="s">
        <v>251</v>
      </c>
      <c r="D96" s="19" t="s">
        <v>492</v>
      </c>
      <c r="E96" s="19" t="s">
        <v>497</v>
      </c>
      <c r="F96" s="32"/>
      <c r="G96" s="32">
        <v>0</v>
      </c>
      <c r="H96" s="32">
        <f t="shared" si="2"/>
        <v>0</v>
      </c>
    </row>
    <row r="97" spans="1:8" ht="15">
      <c r="A97" s="19" t="s">
        <v>252</v>
      </c>
      <c r="B97" s="20" t="s">
        <v>63</v>
      </c>
      <c r="C97" s="20" t="s">
        <v>253</v>
      </c>
      <c r="D97" s="19" t="s">
        <v>492</v>
      </c>
      <c r="E97" s="19" t="s">
        <v>497</v>
      </c>
      <c r="F97" s="32"/>
      <c r="G97" s="32">
        <v>14</v>
      </c>
      <c r="H97" s="32">
        <f t="shared" si="2"/>
        <v>14</v>
      </c>
    </row>
    <row r="98" spans="1:8" ht="15">
      <c r="A98" s="19" t="s">
        <v>254</v>
      </c>
      <c r="B98" s="20" t="s">
        <v>60</v>
      </c>
      <c r="C98" s="20" t="s">
        <v>255</v>
      </c>
      <c r="D98" s="19" t="s">
        <v>492</v>
      </c>
      <c r="E98" s="19" t="s">
        <v>497</v>
      </c>
      <c r="F98" s="32"/>
      <c r="G98" s="32">
        <v>8</v>
      </c>
      <c r="H98" s="32">
        <f t="shared" ref="H98:H129" si="3">SUM(F98,G98)</f>
        <v>8</v>
      </c>
    </row>
    <row r="99" spans="1:8" ht="15">
      <c r="A99" s="19" t="s">
        <v>256</v>
      </c>
      <c r="B99" s="20" t="s">
        <v>257</v>
      </c>
      <c r="C99" s="20" t="s">
        <v>258</v>
      </c>
      <c r="D99" s="19" t="s">
        <v>492</v>
      </c>
      <c r="E99" s="19" t="s">
        <v>497</v>
      </c>
      <c r="F99" s="32"/>
      <c r="G99" s="32">
        <v>5</v>
      </c>
      <c r="H99" s="32">
        <f t="shared" si="3"/>
        <v>5</v>
      </c>
    </row>
    <row r="100" spans="1:8" ht="15.75" thickBot="1">
      <c r="A100" s="21" t="s">
        <v>259</v>
      </c>
      <c r="B100" s="22" t="s">
        <v>54</v>
      </c>
      <c r="C100" s="22" t="s">
        <v>260</v>
      </c>
      <c r="D100" s="21" t="s">
        <v>492</v>
      </c>
      <c r="E100" s="21" t="s">
        <v>497</v>
      </c>
      <c r="F100" s="32"/>
      <c r="G100" s="32">
        <v>9</v>
      </c>
      <c r="H100" s="32">
        <f t="shared" si="3"/>
        <v>9</v>
      </c>
    </row>
    <row r="101" spans="1:8" ht="15">
      <c r="A101" s="23" t="s">
        <v>261</v>
      </c>
      <c r="B101" s="24" t="s">
        <v>25</v>
      </c>
      <c r="C101" s="24" t="s">
        <v>262</v>
      </c>
      <c r="D101" s="23" t="s">
        <v>493</v>
      </c>
      <c r="E101" s="23" t="s">
        <v>498</v>
      </c>
      <c r="F101" s="32"/>
      <c r="G101" s="32">
        <v>11</v>
      </c>
      <c r="H101" s="32">
        <f t="shared" si="3"/>
        <v>11</v>
      </c>
    </row>
    <row r="102" spans="1:8" ht="15">
      <c r="A102" s="23" t="s">
        <v>263</v>
      </c>
      <c r="B102" s="24" t="s">
        <v>106</v>
      </c>
      <c r="C102" s="24" t="s">
        <v>264</v>
      </c>
      <c r="D102" s="23" t="s">
        <v>493</v>
      </c>
      <c r="E102" s="23" t="s">
        <v>498</v>
      </c>
      <c r="F102" s="32"/>
      <c r="G102" s="32">
        <v>5</v>
      </c>
      <c r="H102" s="32">
        <f t="shared" si="3"/>
        <v>5</v>
      </c>
    </row>
    <row r="103" spans="1:8" ht="15">
      <c r="A103" s="23" t="s">
        <v>265</v>
      </c>
      <c r="B103" s="24" t="s">
        <v>266</v>
      </c>
      <c r="C103" s="24" t="s">
        <v>267</v>
      </c>
      <c r="D103" s="23" t="s">
        <v>493</v>
      </c>
      <c r="E103" s="23" t="s">
        <v>498</v>
      </c>
      <c r="F103" s="32"/>
      <c r="G103" s="32"/>
      <c r="H103" s="32">
        <f t="shared" si="3"/>
        <v>0</v>
      </c>
    </row>
    <row r="104" spans="1:8" ht="15">
      <c r="A104" s="23" t="s">
        <v>268</v>
      </c>
      <c r="B104" s="24" t="s">
        <v>269</v>
      </c>
      <c r="C104" s="24" t="s">
        <v>270</v>
      </c>
      <c r="D104" s="23" t="s">
        <v>493</v>
      </c>
      <c r="E104" s="23" t="s">
        <v>498</v>
      </c>
      <c r="F104" s="32"/>
      <c r="G104" s="32">
        <v>10</v>
      </c>
      <c r="H104" s="32">
        <f t="shared" si="3"/>
        <v>10</v>
      </c>
    </row>
    <row r="105" spans="1:8" ht="15">
      <c r="A105" s="23" t="s">
        <v>271</v>
      </c>
      <c r="B105" s="24" t="s">
        <v>272</v>
      </c>
      <c r="C105" s="24" t="s">
        <v>273</v>
      </c>
      <c r="D105" s="23" t="s">
        <v>493</v>
      </c>
      <c r="E105" s="23" t="s">
        <v>498</v>
      </c>
      <c r="F105" s="32"/>
      <c r="G105" s="32">
        <v>6</v>
      </c>
      <c r="H105" s="32">
        <f t="shared" si="3"/>
        <v>6</v>
      </c>
    </row>
    <row r="106" spans="1:8" ht="15">
      <c r="A106" s="23" t="s">
        <v>274</v>
      </c>
      <c r="B106" s="24" t="s">
        <v>275</v>
      </c>
      <c r="C106" s="24" t="s">
        <v>276</v>
      </c>
      <c r="D106" s="23" t="s">
        <v>493</v>
      </c>
      <c r="E106" s="23" t="s">
        <v>498</v>
      </c>
      <c r="F106" s="32"/>
      <c r="G106" s="32">
        <v>11</v>
      </c>
      <c r="H106" s="32">
        <f t="shared" si="3"/>
        <v>11</v>
      </c>
    </row>
    <row r="107" spans="1:8" ht="15">
      <c r="A107" s="23" t="s">
        <v>277</v>
      </c>
      <c r="B107" s="24" t="s">
        <v>219</v>
      </c>
      <c r="C107" s="24" t="s">
        <v>278</v>
      </c>
      <c r="D107" s="23" t="s">
        <v>493</v>
      </c>
      <c r="E107" s="23" t="s">
        <v>498</v>
      </c>
      <c r="F107" s="32"/>
      <c r="G107" s="32">
        <v>13</v>
      </c>
      <c r="H107" s="32">
        <f t="shared" si="3"/>
        <v>13</v>
      </c>
    </row>
    <row r="108" spans="1:8" ht="15">
      <c r="A108" s="23" t="s">
        <v>279</v>
      </c>
      <c r="B108" s="24" t="s">
        <v>280</v>
      </c>
      <c r="C108" s="24" t="s">
        <v>281</v>
      </c>
      <c r="D108" s="23" t="s">
        <v>493</v>
      </c>
      <c r="E108" s="23" t="s">
        <v>498</v>
      </c>
      <c r="F108" s="32"/>
      <c r="G108" s="32">
        <v>0</v>
      </c>
      <c r="H108" s="32">
        <f t="shared" si="3"/>
        <v>0</v>
      </c>
    </row>
    <row r="109" spans="1:8" ht="15">
      <c r="A109" s="23" t="s">
        <v>282</v>
      </c>
      <c r="B109" s="24" t="s">
        <v>63</v>
      </c>
      <c r="C109" s="24" t="s">
        <v>283</v>
      </c>
      <c r="D109" s="23" t="s">
        <v>493</v>
      </c>
      <c r="E109" s="23" t="s">
        <v>498</v>
      </c>
      <c r="F109" s="32"/>
      <c r="G109" s="32">
        <v>6</v>
      </c>
      <c r="H109" s="32">
        <f t="shared" si="3"/>
        <v>6</v>
      </c>
    </row>
    <row r="110" spans="1:8" ht="15">
      <c r="A110" s="23" t="s">
        <v>284</v>
      </c>
      <c r="B110" s="24" t="s">
        <v>285</v>
      </c>
      <c r="C110" s="24" t="s">
        <v>286</v>
      </c>
      <c r="D110" s="23" t="s">
        <v>493</v>
      </c>
      <c r="E110" s="23" t="s">
        <v>498</v>
      </c>
      <c r="F110" s="32"/>
      <c r="G110" s="32">
        <v>8</v>
      </c>
      <c r="H110" s="32">
        <f t="shared" si="3"/>
        <v>8</v>
      </c>
    </row>
    <row r="111" spans="1:8" ht="15">
      <c r="A111" s="23" t="s">
        <v>287</v>
      </c>
      <c r="B111" s="24" t="s">
        <v>288</v>
      </c>
      <c r="C111" s="24" t="s">
        <v>289</v>
      </c>
      <c r="D111" s="23" t="s">
        <v>493</v>
      </c>
      <c r="E111" s="23" t="s">
        <v>498</v>
      </c>
      <c r="F111" s="32"/>
      <c r="G111" s="32"/>
      <c r="H111" s="32">
        <f t="shared" si="3"/>
        <v>0</v>
      </c>
    </row>
    <row r="112" spans="1:8" ht="15">
      <c r="A112" s="23" t="s">
        <v>290</v>
      </c>
      <c r="B112" s="24" t="s">
        <v>219</v>
      </c>
      <c r="C112" s="24" t="s">
        <v>291</v>
      </c>
      <c r="D112" s="23" t="s">
        <v>493</v>
      </c>
      <c r="E112" s="23" t="s">
        <v>498</v>
      </c>
      <c r="F112" s="32"/>
      <c r="G112" s="32">
        <v>10</v>
      </c>
      <c r="H112" s="32">
        <f t="shared" si="3"/>
        <v>10</v>
      </c>
    </row>
    <row r="113" spans="1:8" ht="15">
      <c r="A113" s="23" t="s">
        <v>292</v>
      </c>
      <c r="B113" s="24" t="s">
        <v>293</v>
      </c>
      <c r="C113" s="24" t="s">
        <v>294</v>
      </c>
      <c r="D113" s="23" t="s">
        <v>493</v>
      </c>
      <c r="E113" s="23" t="s">
        <v>498</v>
      </c>
      <c r="F113" s="32"/>
      <c r="G113" s="32">
        <v>0</v>
      </c>
      <c r="H113" s="32">
        <f t="shared" si="3"/>
        <v>0</v>
      </c>
    </row>
    <row r="114" spans="1:8" ht="15">
      <c r="A114" s="23" t="s">
        <v>295</v>
      </c>
      <c r="B114" s="24" t="s">
        <v>296</v>
      </c>
      <c r="C114" s="24" t="s">
        <v>297</v>
      </c>
      <c r="D114" s="23" t="s">
        <v>493</v>
      </c>
      <c r="E114" s="23" t="s">
        <v>498</v>
      </c>
      <c r="F114" s="32"/>
      <c r="G114" s="32">
        <v>14</v>
      </c>
      <c r="H114" s="32">
        <f t="shared" si="3"/>
        <v>14</v>
      </c>
    </row>
    <row r="115" spans="1:8" ht="15">
      <c r="A115" s="23" t="s">
        <v>298</v>
      </c>
      <c r="B115" s="24" t="s">
        <v>112</v>
      </c>
      <c r="C115" s="24" t="s">
        <v>297</v>
      </c>
      <c r="D115" s="23" t="s">
        <v>493</v>
      </c>
      <c r="E115" s="23" t="s">
        <v>498</v>
      </c>
      <c r="F115" s="32"/>
      <c r="G115" s="32">
        <v>4</v>
      </c>
      <c r="H115" s="32">
        <f t="shared" si="3"/>
        <v>4</v>
      </c>
    </row>
    <row r="116" spans="1:8" ht="15">
      <c r="A116" s="23" t="s">
        <v>299</v>
      </c>
      <c r="B116" s="24" t="s">
        <v>78</v>
      </c>
      <c r="C116" s="24" t="s">
        <v>300</v>
      </c>
      <c r="D116" s="23" t="s">
        <v>493</v>
      </c>
      <c r="E116" s="23" t="s">
        <v>498</v>
      </c>
      <c r="F116" s="32"/>
      <c r="G116" s="32">
        <v>0</v>
      </c>
      <c r="H116" s="32">
        <f t="shared" si="3"/>
        <v>0</v>
      </c>
    </row>
    <row r="117" spans="1:8" ht="15">
      <c r="A117" s="23" t="s">
        <v>301</v>
      </c>
      <c r="B117" s="24" t="s">
        <v>302</v>
      </c>
      <c r="C117" s="24" t="s">
        <v>303</v>
      </c>
      <c r="D117" s="23" t="s">
        <v>493</v>
      </c>
      <c r="E117" s="23" t="s">
        <v>498</v>
      </c>
      <c r="F117" s="32"/>
      <c r="G117" s="32">
        <v>10</v>
      </c>
      <c r="H117" s="32">
        <f t="shared" si="3"/>
        <v>10</v>
      </c>
    </row>
    <row r="118" spans="1:8" ht="15">
      <c r="A118" s="23" t="s">
        <v>304</v>
      </c>
      <c r="B118" s="24" t="s">
        <v>216</v>
      </c>
      <c r="C118" s="24" t="s">
        <v>305</v>
      </c>
      <c r="D118" s="23" t="s">
        <v>493</v>
      </c>
      <c r="E118" s="23" t="s">
        <v>498</v>
      </c>
      <c r="F118" s="32"/>
      <c r="G118" s="32">
        <v>8</v>
      </c>
      <c r="H118" s="32">
        <f t="shared" si="3"/>
        <v>8</v>
      </c>
    </row>
    <row r="119" spans="1:8" ht="15">
      <c r="A119" s="23" t="s">
        <v>306</v>
      </c>
      <c r="B119" s="24" t="s">
        <v>307</v>
      </c>
      <c r="C119" s="24" t="s">
        <v>308</v>
      </c>
      <c r="D119" s="23" t="s">
        <v>493</v>
      </c>
      <c r="E119" s="23" t="s">
        <v>498</v>
      </c>
      <c r="F119" s="32"/>
      <c r="G119" s="32">
        <v>12</v>
      </c>
      <c r="H119" s="32">
        <f t="shared" si="3"/>
        <v>12</v>
      </c>
    </row>
    <row r="120" spans="1:8" ht="15">
      <c r="A120" s="23" t="s">
        <v>309</v>
      </c>
      <c r="B120" s="24" t="s">
        <v>310</v>
      </c>
      <c r="C120" s="24" t="s">
        <v>311</v>
      </c>
      <c r="D120" s="23" t="s">
        <v>493</v>
      </c>
      <c r="E120" s="23" t="s">
        <v>498</v>
      </c>
      <c r="F120" s="32"/>
      <c r="G120" s="32">
        <v>11</v>
      </c>
      <c r="H120" s="32">
        <f t="shared" si="3"/>
        <v>11</v>
      </c>
    </row>
    <row r="121" spans="1:8" ht="15">
      <c r="A121" s="23" t="s">
        <v>312</v>
      </c>
      <c r="B121" s="24" t="s">
        <v>313</v>
      </c>
      <c r="C121" s="24" t="s">
        <v>314</v>
      </c>
      <c r="D121" s="23" t="s">
        <v>493</v>
      </c>
      <c r="E121" s="23" t="s">
        <v>498</v>
      </c>
      <c r="F121" s="32"/>
      <c r="G121" s="32">
        <v>8</v>
      </c>
      <c r="H121" s="32">
        <f t="shared" si="3"/>
        <v>8</v>
      </c>
    </row>
    <row r="122" spans="1:8" ht="15">
      <c r="A122" s="25" t="s">
        <v>505</v>
      </c>
      <c r="B122" s="24" t="s">
        <v>504</v>
      </c>
      <c r="C122" s="24" t="s">
        <v>314</v>
      </c>
      <c r="D122" s="23" t="s">
        <v>493</v>
      </c>
      <c r="E122" s="23" t="s">
        <v>498</v>
      </c>
      <c r="F122" s="32"/>
      <c r="G122" s="32">
        <v>6</v>
      </c>
      <c r="H122" s="32">
        <f t="shared" si="3"/>
        <v>6</v>
      </c>
    </row>
    <row r="123" spans="1:8" ht="15">
      <c r="A123" s="23" t="s">
        <v>315</v>
      </c>
      <c r="B123" s="24" t="s">
        <v>316</v>
      </c>
      <c r="C123" s="24" t="s">
        <v>317</v>
      </c>
      <c r="D123" s="23" t="s">
        <v>493</v>
      </c>
      <c r="E123" s="23" t="s">
        <v>498</v>
      </c>
      <c r="F123" s="32"/>
      <c r="G123" s="32">
        <v>14</v>
      </c>
      <c r="H123" s="32">
        <f t="shared" si="3"/>
        <v>14</v>
      </c>
    </row>
    <row r="124" spans="1:8" ht="15">
      <c r="A124" s="23" t="s">
        <v>318</v>
      </c>
      <c r="B124" s="24" t="s">
        <v>89</v>
      </c>
      <c r="C124" s="24" t="s">
        <v>319</v>
      </c>
      <c r="D124" s="23" t="s">
        <v>493</v>
      </c>
      <c r="E124" s="23" t="s">
        <v>498</v>
      </c>
      <c r="F124" s="32"/>
      <c r="G124" s="32">
        <v>8</v>
      </c>
      <c r="H124" s="32">
        <f t="shared" si="3"/>
        <v>8</v>
      </c>
    </row>
    <row r="125" spans="1:8" ht="15.75" thickBot="1">
      <c r="A125" s="26" t="s">
        <v>320</v>
      </c>
      <c r="B125" s="27" t="s">
        <v>321</v>
      </c>
      <c r="C125" s="27" t="s">
        <v>322</v>
      </c>
      <c r="D125" s="26" t="s">
        <v>493</v>
      </c>
      <c r="E125" s="26" t="s">
        <v>498</v>
      </c>
      <c r="F125" s="32"/>
      <c r="G125" s="32">
        <v>5</v>
      </c>
      <c r="H125" s="32">
        <f t="shared" si="3"/>
        <v>5</v>
      </c>
    </row>
    <row r="126" spans="1:8" ht="15">
      <c r="A126" s="28" t="s">
        <v>323</v>
      </c>
      <c r="B126" s="29" t="s">
        <v>193</v>
      </c>
      <c r="C126" s="29" t="s">
        <v>324</v>
      </c>
      <c r="D126" s="28" t="s">
        <v>493</v>
      </c>
      <c r="E126" s="28" t="s">
        <v>499</v>
      </c>
      <c r="F126" s="32">
        <v>23</v>
      </c>
      <c r="G126" s="32">
        <v>5</v>
      </c>
      <c r="H126" s="32">
        <f t="shared" si="3"/>
        <v>28</v>
      </c>
    </row>
    <row r="127" spans="1:8" ht="15">
      <c r="A127" s="28" t="s">
        <v>325</v>
      </c>
      <c r="B127" s="29" t="s">
        <v>326</v>
      </c>
      <c r="C127" s="29" t="s">
        <v>327</v>
      </c>
      <c r="D127" s="28" t="s">
        <v>493</v>
      </c>
      <c r="E127" s="28" t="s">
        <v>499</v>
      </c>
      <c r="F127" s="32">
        <v>9</v>
      </c>
      <c r="G127" s="32">
        <v>6</v>
      </c>
      <c r="H127" s="32">
        <f t="shared" si="3"/>
        <v>15</v>
      </c>
    </row>
    <row r="128" spans="1:8" ht="15">
      <c r="A128" s="28" t="s">
        <v>328</v>
      </c>
      <c r="B128" s="29" t="s">
        <v>329</v>
      </c>
      <c r="C128" s="29" t="s">
        <v>330</v>
      </c>
      <c r="D128" s="28" t="s">
        <v>493</v>
      </c>
      <c r="E128" s="28" t="s">
        <v>499</v>
      </c>
      <c r="F128" s="32">
        <v>40</v>
      </c>
      <c r="G128" s="32">
        <v>18</v>
      </c>
      <c r="H128" s="32">
        <f t="shared" si="3"/>
        <v>58</v>
      </c>
    </row>
    <row r="129" spans="1:8" ht="15">
      <c r="A129" s="28" t="s">
        <v>331</v>
      </c>
      <c r="B129" s="29" t="s">
        <v>121</v>
      </c>
      <c r="C129" s="29" t="s">
        <v>332</v>
      </c>
      <c r="D129" s="28" t="s">
        <v>493</v>
      </c>
      <c r="E129" s="28" t="s">
        <v>499</v>
      </c>
      <c r="F129" s="32">
        <v>29</v>
      </c>
      <c r="G129" s="32">
        <v>7</v>
      </c>
      <c r="H129" s="32">
        <f t="shared" si="3"/>
        <v>36</v>
      </c>
    </row>
    <row r="130" spans="1:8" ht="15">
      <c r="A130" s="28" t="s">
        <v>333</v>
      </c>
      <c r="B130" s="29" t="s">
        <v>207</v>
      </c>
      <c r="C130" s="29" t="s">
        <v>334</v>
      </c>
      <c r="D130" s="28" t="s">
        <v>493</v>
      </c>
      <c r="E130" s="28" t="s">
        <v>499</v>
      </c>
      <c r="F130" s="32">
        <v>5</v>
      </c>
      <c r="G130" s="32">
        <v>7</v>
      </c>
      <c r="H130" s="32">
        <f t="shared" ref="H130:H161" si="4">SUM(F130,G130)</f>
        <v>12</v>
      </c>
    </row>
    <row r="131" spans="1:8" ht="15">
      <c r="A131" s="28" t="s">
        <v>335</v>
      </c>
      <c r="B131" s="29" t="s">
        <v>336</v>
      </c>
      <c r="C131" s="29" t="s">
        <v>337</v>
      </c>
      <c r="D131" s="28" t="s">
        <v>493</v>
      </c>
      <c r="E131" s="28" t="s">
        <v>499</v>
      </c>
      <c r="F131" s="32">
        <v>3</v>
      </c>
      <c r="G131" s="32">
        <v>2</v>
      </c>
      <c r="H131" s="32">
        <f t="shared" si="4"/>
        <v>5</v>
      </c>
    </row>
    <row r="132" spans="1:8" ht="15">
      <c r="A132" s="28" t="s">
        <v>338</v>
      </c>
      <c r="B132" s="29" t="s">
        <v>63</v>
      </c>
      <c r="C132" s="29" t="s">
        <v>339</v>
      </c>
      <c r="D132" s="28" t="s">
        <v>493</v>
      </c>
      <c r="E132" s="28" t="s">
        <v>499</v>
      </c>
      <c r="F132" s="32">
        <v>4</v>
      </c>
      <c r="G132" s="32">
        <v>0</v>
      </c>
      <c r="H132" s="32">
        <f t="shared" si="4"/>
        <v>4</v>
      </c>
    </row>
    <row r="133" spans="1:8" ht="15">
      <c r="A133" s="28" t="s">
        <v>340</v>
      </c>
      <c r="B133" s="29" t="s">
        <v>341</v>
      </c>
      <c r="C133" s="29" t="s">
        <v>342</v>
      </c>
      <c r="D133" s="28" t="s">
        <v>493</v>
      </c>
      <c r="E133" s="28" t="s">
        <v>499</v>
      </c>
      <c r="F133" s="32"/>
      <c r="G133" s="32"/>
      <c r="H133" s="32">
        <f t="shared" si="4"/>
        <v>0</v>
      </c>
    </row>
    <row r="134" spans="1:8" ht="15">
      <c r="A134" s="28" t="s">
        <v>343</v>
      </c>
      <c r="B134" s="29" t="s">
        <v>344</v>
      </c>
      <c r="C134" s="29" t="s">
        <v>345</v>
      </c>
      <c r="D134" s="28" t="s">
        <v>493</v>
      </c>
      <c r="E134" s="28" t="s">
        <v>499</v>
      </c>
      <c r="F134" s="32">
        <v>21</v>
      </c>
      <c r="G134" s="32">
        <v>12</v>
      </c>
      <c r="H134" s="32">
        <f t="shared" si="4"/>
        <v>33</v>
      </c>
    </row>
    <row r="135" spans="1:8" ht="15">
      <c r="A135" s="28" t="s">
        <v>346</v>
      </c>
      <c r="B135" s="29" t="s">
        <v>347</v>
      </c>
      <c r="C135" s="29" t="s">
        <v>348</v>
      </c>
      <c r="D135" s="28" t="s">
        <v>493</v>
      </c>
      <c r="E135" s="28" t="s">
        <v>499</v>
      </c>
      <c r="F135" s="32">
        <v>24</v>
      </c>
      <c r="G135" s="32">
        <v>12</v>
      </c>
      <c r="H135" s="32">
        <f t="shared" si="4"/>
        <v>36</v>
      </c>
    </row>
    <row r="136" spans="1:8" ht="15">
      <c r="A136" s="28" t="s">
        <v>349</v>
      </c>
      <c r="B136" s="29" t="s">
        <v>326</v>
      </c>
      <c r="C136" s="29" t="s">
        <v>350</v>
      </c>
      <c r="D136" s="28" t="s">
        <v>493</v>
      </c>
      <c r="E136" s="28" t="s">
        <v>499</v>
      </c>
      <c r="F136" s="32">
        <v>29</v>
      </c>
      <c r="G136" s="32">
        <v>11</v>
      </c>
      <c r="H136" s="32">
        <f t="shared" si="4"/>
        <v>40</v>
      </c>
    </row>
    <row r="137" spans="1:8" ht="15">
      <c r="A137" s="28" t="s">
        <v>351</v>
      </c>
      <c r="B137" s="29" t="s">
        <v>57</v>
      </c>
      <c r="C137" s="29" t="s">
        <v>352</v>
      </c>
      <c r="D137" s="28" t="s">
        <v>493</v>
      </c>
      <c r="E137" s="28" t="s">
        <v>499</v>
      </c>
      <c r="F137" s="32">
        <v>15</v>
      </c>
      <c r="G137" s="32">
        <v>8</v>
      </c>
      <c r="H137" s="32">
        <f t="shared" si="4"/>
        <v>23</v>
      </c>
    </row>
    <row r="138" spans="1:8" ht="15">
      <c r="A138" s="28" t="s">
        <v>353</v>
      </c>
      <c r="B138" s="29" t="s">
        <v>86</v>
      </c>
      <c r="C138" s="29" t="s">
        <v>354</v>
      </c>
      <c r="D138" s="28" t="s">
        <v>493</v>
      </c>
      <c r="E138" s="28" t="s">
        <v>499</v>
      </c>
      <c r="F138" s="32">
        <v>29</v>
      </c>
      <c r="G138" s="32">
        <v>0</v>
      </c>
      <c r="H138" s="32">
        <f t="shared" si="4"/>
        <v>29</v>
      </c>
    </row>
    <row r="139" spans="1:8" ht="15">
      <c r="A139" s="28" t="s">
        <v>355</v>
      </c>
      <c r="B139" s="29" t="s">
        <v>356</v>
      </c>
      <c r="C139" s="29" t="s">
        <v>354</v>
      </c>
      <c r="D139" s="28" t="s">
        <v>493</v>
      </c>
      <c r="E139" s="28" t="s">
        <v>499</v>
      </c>
      <c r="F139" s="32">
        <v>34</v>
      </c>
      <c r="G139" s="32">
        <v>20</v>
      </c>
      <c r="H139" s="32">
        <f t="shared" si="4"/>
        <v>54</v>
      </c>
    </row>
    <row r="140" spans="1:8" ht="15">
      <c r="A140" s="28" t="s">
        <v>357</v>
      </c>
      <c r="B140" s="29" t="s">
        <v>89</v>
      </c>
      <c r="C140" s="29" t="s">
        <v>358</v>
      </c>
      <c r="D140" s="28" t="s">
        <v>493</v>
      </c>
      <c r="E140" s="28" t="s">
        <v>499</v>
      </c>
      <c r="F140" s="32">
        <v>30</v>
      </c>
      <c r="G140" s="32">
        <v>19</v>
      </c>
      <c r="H140" s="32">
        <f t="shared" si="4"/>
        <v>49</v>
      </c>
    </row>
    <row r="141" spans="1:8" ht="15">
      <c r="A141" s="28" t="s">
        <v>359</v>
      </c>
      <c r="B141" s="29" t="s">
        <v>112</v>
      </c>
      <c r="C141" s="29" t="s">
        <v>360</v>
      </c>
      <c r="D141" s="28" t="s">
        <v>493</v>
      </c>
      <c r="E141" s="28" t="s">
        <v>499</v>
      </c>
      <c r="F141" s="32">
        <v>18</v>
      </c>
      <c r="G141" s="32">
        <v>8</v>
      </c>
      <c r="H141" s="32">
        <f t="shared" si="4"/>
        <v>26</v>
      </c>
    </row>
    <row r="142" spans="1:8" ht="15">
      <c r="A142" s="28" t="s">
        <v>361</v>
      </c>
      <c r="B142" s="29" t="s">
        <v>362</v>
      </c>
      <c r="C142" s="29" t="s">
        <v>363</v>
      </c>
      <c r="D142" s="28" t="s">
        <v>493</v>
      </c>
      <c r="E142" s="28" t="s">
        <v>499</v>
      </c>
      <c r="F142" s="32">
        <v>22</v>
      </c>
      <c r="G142" s="32">
        <v>9</v>
      </c>
      <c r="H142" s="32">
        <f t="shared" si="4"/>
        <v>31</v>
      </c>
    </row>
    <row r="143" spans="1:8" ht="15">
      <c r="A143" s="28" t="s">
        <v>364</v>
      </c>
      <c r="B143" s="29" t="s">
        <v>146</v>
      </c>
      <c r="C143" s="29" t="s">
        <v>365</v>
      </c>
      <c r="D143" s="28" t="s">
        <v>493</v>
      </c>
      <c r="E143" s="28" t="s">
        <v>499</v>
      </c>
      <c r="F143" s="32">
        <v>22</v>
      </c>
      <c r="G143" s="32">
        <v>10</v>
      </c>
      <c r="H143" s="32">
        <f t="shared" si="4"/>
        <v>32</v>
      </c>
    </row>
    <row r="144" spans="1:8" ht="15">
      <c r="A144" s="28" t="s">
        <v>366</v>
      </c>
      <c r="B144" s="29" t="s">
        <v>367</v>
      </c>
      <c r="C144" s="29" t="s">
        <v>368</v>
      </c>
      <c r="D144" s="28" t="s">
        <v>493</v>
      </c>
      <c r="E144" s="28" t="s">
        <v>499</v>
      </c>
      <c r="F144" s="32">
        <v>29</v>
      </c>
      <c r="G144" s="32">
        <v>17</v>
      </c>
      <c r="H144" s="32">
        <f t="shared" si="4"/>
        <v>46</v>
      </c>
    </row>
    <row r="145" spans="1:8" ht="15">
      <c r="A145" s="28" t="s">
        <v>369</v>
      </c>
      <c r="B145" s="29" t="s">
        <v>201</v>
      </c>
      <c r="C145" s="29" t="s">
        <v>370</v>
      </c>
      <c r="D145" s="28" t="s">
        <v>493</v>
      </c>
      <c r="E145" s="28" t="s">
        <v>499</v>
      </c>
      <c r="F145" s="32"/>
      <c r="G145" s="32"/>
      <c r="H145" s="32">
        <f t="shared" si="4"/>
        <v>0</v>
      </c>
    </row>
    <row r="146" spans="1:8" ht="15">
      <c r="A146" s="28" t="s">
        <v>371</v>
      </c>
      <c r="B146" s="29" t="s">
        <v>126</v>
      </c>
      <c r="C146" s="29" t="s">
        <v>372</v>
      </c>
      <c r="D146" s="28" t="s">
        <v>493</v>
      </c>
      <c r="E146" s="28" t="s">
        <v>499</v>
      </c>
      <c r="F146" s="32">
        <v>29</v>
      </c>
      <c r="G146" s="32">
        <v>16</v>
      </c>
      <c r="H146" s="32">
        <f t="shared" si="4"/>
        <v>45</v>
      </c>
    </row>
    <row r="147" spans="1:8" ht="15">
      <c r="A147" s="28" t="s">
        <v>373</v>
      </c>
      <c r="B147" s="29" t="s">
        <v>86</v>
      </c>
      <c r="C147" s="29" t="s">
        <v>374</v>
      </c>
      <c r="D147" s="28" t="s">
        <v>493</v>
      </c>
      <c r="E147" s="28" t="s">
        <v>499</v>
      </c>
      <c r="F147" s="32">
        <v>15</v>
      </c>
      <c r="G147" s="32">
        <v>16</v>
      </c>
      <c r="H147" s="32">
        <f t="shared" si="4"/>
        <v>31</v>
      </c>
    </row>
    <row r="148" spans="1:8" ht="15">
      <c r="A148" s="28" t="s">
        <v>375</v>
      </c>
      <c r="B148" s="29" t="s">
        <v>22</v>
      </c>
      <c r="C148" s="29" t="s">
        <v>376</v>
      </c>
      <c r="D148" s="28" t="s">
        <v>493</v>
      </c>
      <c r="E148" s="28" t="s">
        <v>499</v>
      </c>
      <c r="F148" s="32">
        <v>19</v>
      </c>
      <c r="G148" s="32">
        <v>11</v>
      </c>
      <c r="H148" s="32">
        <f t="shared" si="4"/>
        <v>30</v>
      </c>
    </row>
    <row r="149" spans="1:8" ht="15.75" thickBot="1">
      <c r="A149" s="30" t="s">
        <v>377</v>
      </c>
      <c r="B149" s="31" t="s">
        <v>19</v>
      </c>
      <c r="C149" s="31" t="s">
        <v>378</v>
      </c>
      <c r="D149" s="30" t="s">
        <v>493</v>
      </c>
      <c r="E149" s="30" t="s">
        <v>499</v>
      </c>
      <c r="F149" s="32">
        <v>1</v>
      </c>
      <c r="G149" s="32">
        <v>3</v>
      </c>
      <c r="H149" s="32">
        <f t="shared" si="4"/>
        <v>4</v>
      </c>
    </row>
    <row r="150" spans="1:8" ht="15">
      <c r="A150" s="23" t="s">
        <v>379</v>
      </c>
      <c r="B150" s="24" t="s">
        <v>36</v>
      </c>
      <c r="C150" s="24" t="s">
        <v>380</v>
      </c>
      <c r="D150" s="23" t="s">
        <v>493</v>
      </c>
      <c r="E150" s="23" t="s">
        <v>500</v>
      </c>
      <c r="F150" s="32"/>
      <c r="G150" s="32">
        <v>15</v>
      </c>
      <c r="H150" s="32">
        <f t="shared" si="4"/>
        <v>15</v>
      </c>
    </row>
    <row r="151" spans="1:8" ht="15">
      <c r="A151" s="23" t="s">
        <v>381</v>
      </c>
      <c r="B151" s="24" t="s">
        <v>382</v>
      </c>
      <c r="C151" s="24" t="s">
        <v>383</v>
      </c>
      <c r="D151" s="23" t="s">
        <v>493</v>
      </c>
      <c r="E151" s="23" t="s">
        <v>500</v>
      </c>
      <c r="F151" s="32"/>
      <c r="G151" s="32">
        <v>7</v>
      </c>
      <c r="H151" s="32">
        <f t="shared" si="4"/>
        <v>7</v>
      </c>
    </row>
    <row r="152" spans="1:8" ht="15">
      <c r="A152" s="23" t="s">
        <v>384</v>
      </c>
      <c r="B152" s="24" t="s">
        <v>4</v>
      </c>
      <c r="C152" s="24" t="s">
        <v>385</v>
      </c>
      <c r="D152" s="23" t="s">
        <v>493</v>
      </c>
      <c r="E152" s="23" t="s">
        <v>500</v>
      </c>
      <c r="F152" s="32"/>
      <c r="G152" s="32">
        <v>7</v>
      </c>
      <c r="H152" s="32">
        <f t="shared" si="4"/>
        <v>7</v>
      </c>
    </row>
    <row r="153" spans="1:8" ht="15">
      <c r="A153" s="23" t="s">
        <v>386</v>
      </c>
      <c r="B153" s="24" t="s">
        <v>63</v>
      </c>
      <c r="C153" s="24" t="s">
        <v>387</v>
      </c>
      <c r="D153" s="23" t="s">
        <v>493</v>
      </c>
      <c r="E153" s="23" t="s">
        <v>500</v>
      </c>
      <c r="F153" s="32"/>
      <c r="G153" s="32">
        <v>5</v>
      </c>
      <c r="H153" s="32">
        <f t="shared" si="4"/>
        <v>5</v>
      </c>
    </row>
    <row r="154" spans="1:8" ht="15">
      <c r="A154" s="23" t="s">
        <v>388</v>
      </c>
      <c r="B154" s="24" t="s">
        <v>285</v>
      </c>
      <c r="C154" s="24" t="s">
        <v>389</v>
      </c>
      <c r="D154" s="23" t="s">
        <v>493</v>
      </c>
      <c r="E154" s="23" t="s">
        <v>500</v>
      </c>
      <c r="F154" s="32"/>
      <c r="G154" s="32">
        <v>4</v>
      </c>
      <c r="H154" s="32">
        <f t="shared" si="4"/>
        <v>4</v>
      </c>
    </row>
    <row r="155" spans="1:8" ht="15">
      <c r="A155" s="23" t="s">
        <v>390</v>
      </c>
      <c r="B155" s="24" t="s">
        <v>362</v>
      </c>
      <c r="C155" s="24" t="s">
        <v>391</v>
      </c>
      <c r="D155" s="23" t="s">
        <v>493</v>
      </c>
      <c r="E155" s="23" t="s">
        <v>500</v>
      </c>
      <c r="F155" s="32"/>
      <c r="G155" s="32">
        <v>11</v>
      </c>
      <c r="H155" s="32">
        <f t="shared" si="4"/>
        <v>11</v>
      </c>
    </row>
    <row r="156" spans="1:8" ht="15">
      <c r="A156" s="23" t="s">
        <v>392</v>
      </c>
      <c r="B156" s="24" t="s">
        <v>60</v>
      </c>
      <c r="C156" s="24" t="s">
        <v>393</v>
      </c>
      <c r="D156" s="23" t="s">
        <v>493</v>
      </c>
      <c r="E156" s="23" t="s">
        <v>500</v>
      </c>
      <c r="F156" s="32"/>
      <c r="G156" s="32">
        <v>11</v>
      </c>
      <c r="H156" s="32">
        <f t="shared" si="4"/>
        <v>11</v>
      </c>
    </row>
    <row r="157" spans="1:8" ht="15">
      <c r="A157" s="23" t="s">
        <v>394</v>
      </c>
      <c r="B157" s="24" t="s">
        <v>395</v>
      </c>
      <c r="C157" s="24" t="s">
        <v>396</v>
      </c>
      <c r="D157" s="23" t="s">
        <v>493</v>
      </c>
      <c r="E157" s="23" t="s">
        <v>500</v>
      </c>
      <c r="F157" s="32"/>
      <c r="G157" s="32">
        <v>6</v>
      </c>
      <c r="H157" s="32">
        <f t="shared" si="4"/>
        <v>6</v>
      </c>
    </row>
    <row r="158" spans="1:8" ht="15">
      <c r="A158" s="23" t="s">
        <v>397</v>
      </c>
      <c r="B158" s="24" t="s">
        <v>4</v>
      </c>
      <c r="C158" s="24" t="s">
        <v>398</v>
      </c>
      <c r="D158" s="23" t="s">
        <v>493</v>
      </c>
      <c r="E158" s="23" t="s">
        <v>500</v>
      </c>
      <c r="F158" s="32"/>
      <c r="G158" s="32">
        <v>13</v>
      </c>
      <c r="H158" s="32">
        <f t="shared" si="4"/>
        <v>13</v>
      </c>
    </row>
    <row r="159" spans="1:8" ht="15">
      <c r="A159" s="23" t="s">
        <v>399</v>
      </c>
      <c r="B159" s="24" t="s">
        <v>400</v>
      </c>
      <c r="C159" s="24" t="s">
        <v>401</v>
      </c>
      <c r="D159" s="23" t="s">
        <v>493</v>
      </c>
      <c r="E159" s="23" t="s">
        <v>500</v>
      </c>
      <c r="F159" s="32"/>
      <c r="G159" s="32">
        <v>7</v>
      </c>
      <c r="H159" s="32">
        <f t="shared" si="4"/>
        <v>7</v>
      </c>
    </row>
    <row r="160" spans="1:8" ht="15">
      <c r="A160" s="23" t="s">
        <v>402</v>
      </c>
      <c r="B160" s="24" t="s">
        <v>403</v>
      </c>
      <c r="C160" s="24" t="s">
        <v>404</v>
      </c>
      <c r="D160" s="23" t="s">
        <v>493</v>
      </c>
      <c r="E160" s="23" t="s">
        <v>500</v>
      </c>
      <c r="F160" s="32"/>
      <c r="G160" s="32">
        <v>12</v>
      </c>
      <c r="H160" s="32">
        <f t="shared" si="4"/>
        <v>12</v>
      </c>
    </row>
    <row r="161" spans="1:8" ht="15">
      <c r="A161" s="23" t="s">
        <v>405</v>
      </c>
      <c r="B161" s="24" t="s">
        <v>22</v>
      </c>
      <c r="C161" s="24" t="s">
        <v>406</v>
      </c>
      <c r="D161" s="23" t="s">
        <v>493</v>
      </c>
      <c r="E161" s="23" t="s">
        <v>500</v>
      </c>
      <c r="F161" s="32"/>
      <c r="G161" s="32"/>
      <c r="H161" s="32">
        <f t="shared" si="4"/>
        <v>0</v>
      </c>
    </row>
    <row r="162" spans="1:8" ht="15">
      <c r="A162" s="23" t="s">
        <v>407</v>
      </c>
      <c r="B162" s="24" t="s">
        <v>382</v>
      </c>
      <c r="C162" s="24" t="s">
        <v>408</v>
      </c>
      <c r="D162" s="23" t="s">
        <v>493</v>
      </c>
      <c r="E162" s="23" t="s">
        <v>500</v>
      </c>
      <c r="F162" s="32"/>
      <c r="G162" s="32">
        <v>12</v>
      </c>
      <c r="H162" s="32">
        <f t="shared" ref="H162:H193" si="5">SUM(F162,G162)</f>
        <v>12</v>
      </c>
    </row>
    <row r="163" spans="1:8" ht="15">
      <c r="A163" s="23" t="s">
        <v>409</v>
      </c>
      <c r="B163" s="24" t="s">
        <v>106</v>
      </c>
      <c r="C163" s="24" t="s">
        <v>410</v>
      </c>
      <c r="D163" s="23" t="s">
        <v>493</v>
      </c>
      <c r="E163" s="23" t="s">
        <v>500</v>
      </c>
      <c r="F163" s="32"/>
      <c r="G163" s="32">
        <v>10</v>
      </c>
      <c r="H163" s="32">
        <f t="shared" si="5"/>
        <v>10</v>
      </c>
    </row>
    <row r="164" spans="1:8" ht="15">
      <c r="A164" s="23" t="s">
        <v>411</v>
      </c>
      <c r="B164" s="24" t="s">
        <v>31</v>
      </c>
      <c r="C164" s="24" t="s">
        <v>412</v>
      </c>
      <c r="D164" s="23" t="s">
        <v>493</v>
      </c>
      <c r="E164" s="23" t="s">
        <v>500</v>
      </c>
      <c r="F164" s="32"/>
      <c r="G164" s="32">
        <v>6</v>
      </c>
      <c r="H164" s="32">
        <f t="shared" si="5"/>
        <v>6</v>
      </c>
    </row>
    <row r="165" spans="1:8" ht="15">
      <c r="A165" s="23" t="s">
        <v>413</v>
      </c>
      <c r="B165" s="24" t="s">
        <v>196</v>
      </c>
      <c r="C165" s="24" t="s">
        <v>414</v>
      </c>
      <c r="D165" s="23" t="s">
        <v>493</v>
      </c>
      <c r="E165" s="23" t="s">
        <v>500</v>
      </c>
      <c r="F165" s="32"/>
      <c r="G165" s="32">
        <v>11</v>
      </c>
      <c r="H165" s="32">
        <f t="shared" si="5"/>
        <v>11</v>
      </c>
    </row>
    <row r="166" spans="1:8" ht="15">
      <c r="A166" s="23" t="s">
        <v>415</v>
      </c>
      <c r="B166" s="24" t="s">
        <v>302</v>
      </c>
      <c r="C166" s="24" t="s">
        <v>416</v>
      </c>
      <c r="D166" s="23" t="s">
        <v>493</v>
      </c>
      <c r="E166" s="23" t="s">
        <v>500</v>
      </c>
      <c r="F166" s="32"/>
      <c r="G166" s="32">
        <v>6</v>
      </c>
      <c r="H166" s="32">
        <f t="shared" si="5"/>
        <v>6</v>
      </c>
    </row>
    <row r="167" spans="1:8" ht="15">
      <c r="A167" s="23" t="s">
        <v>417</v>
      </c>
      <c r="B167" s="24" t="s">
        <v>326</v>
      </c>
      <c r="C167" s="24" t="s">
        <v>416</v>
      </c>
      <c r="D167" s="23" t="s">
        <v>493</v>
      </c>
      <c r="E167" s="23" t="s">
        <v>500</v>
      </c>
      <c r="F167" s="32"/>
      <c r="G167" s="32">
        <v>12</v>
      </c>
      <c r="H167" s="32">
        <f t="shared" si="5"/>
        <v>12</v>
      </c>
    </row>
    <row r="168" spans="1:8" ht="15">
      <c r="A168" s="23" t="s">
        <v>418</v>
      </c>
      <c r="B168" s="24" t="s">
        <v>25</v>
      </c>
      <c r="C168" s="24" t="s">
        <v>419</v>
      </c>
      <c r="D168" s="23" t="s">
        <v>493</v>
      </c>
      <c r="E168" s="23" t="s">
        <v>500</v>
      </c>
      <c r="F168" s="32"/>
      <c r="G168" s="32">
        <v>17</v>
      </c>
      <c r="H168" s="32">
        <f t="shared" si="5"/>
        <v>17</v>
      </c>
    </row>
    <row r="169" spans="1:8" ht="15">
      <c r="A169" s="23" t="s">
        <v>420</v>
      </c>
      <c r="B169" s="24" t="s">
        <v>421</v>
      </c>
      <c r="C169" s="24" t="s">
        <v>422</v>
      </c>
      <c r="D169" s="23" t="s">
        <v>493</v>
      </c>
      <c r="E169" s="23" t="s">
        <v>500</v>
      </c>
      <c r="F169" s="32"/>
      <c r="G169" s="32">
        <v>12</v>
      </c>
      <c r="H169" s="32">
        <f t="shared" si="5"/>
        <v>12</v>
      </c>
    </row>
    <row r="170" spans="1:8" ht="15">
      <c r="A170" s="23" t="s">
        <v>423</v>
      </c>
      <c r="B170" s="24" t="s">
        <v>424</v>
      </c>
      <c r="C170" s="24" t="s">
        <v>425</v>
      </c>
      <c r="D170" s="23" t="s">
        <v>493</v>
      </c>
      <c r="E170" s="23" t="s">
        <v>500</v>
      </c>
      <c r="F170" s="32"/>
      <c r="G170" s="32">
        <v>15</v>
      </c>
      <c r="H170" s="32">
        <f t="shared" si="5"/>
        <v>15</v>
      </c>
    </row>
    <row r="171" spans="1:8" ht="15">
      <c r="A171" s="23" t="s">
        <v>426</v>
      </c>
      <c r="B171" s="24" t="s">
        <v>219</v>
      </c>
      <c r="C171" s="24" t="s">
        <v>427</v>
      </c>
      <c r="D171" s="23" t="s">
        <v>493</v>
      </c>
      <c r="E171" s="23" t="s">
        <v>500</v>
      </c>
      <c r="F171" s="32"/>
      <c r="G171" s="32">
        <v>9</v>
      </c>
      <c r="H171" s="32">
        <f t="shared" si="5"/>
        <v>9</v>
      </c>
    </row>
    <row r="172" spans="1:8" ht="15">
      <c r="A172" s="23" t="s">
        <v>428</v>
      </c>
      <c r="B172" s="24" t="s">
        <v>39</v>
      </c>
      <c r="C172" s="24" t="s">
        <v>429</v>
      </c>
      <c r="D172" s="23" t="s">
        <v>493</v>
      </c>
      <c r="E172" s="23" t="s">
        <v>500</v>
      </c>
      <c r="F172" s="32"/>
      <c r="G172" s="32"/>
      <c r="H172" s="32">
        <f t="shared" si="5"/>
        <v>0</v>
      </c>
    </row>
    <row r="173" spans="1:8" ht="15">
      <c r="A173" s="23"/>
      <c r="B173" s="24" t="s">
        <v>517</v>
      </c>
      <c r="C173" s="24" t="s">
        <v>518</v>
      </c>
      <c r="D173" s="23"/>
      <c r="E173" s="23" t="s">
        <v>519</v>
      </c>
      <c r="F173" s="32">
        <v>16</v>
      </c>
      <c r="G173" s="32">
        <v>7</v>
      </c>
      <c r="H173" s="32">
        <f t="shared" si="5"/>
        <v>23</v>
      </c>
    </row>
    <row r="174" spans="1:8" ht="15.75" thickBot="1">
      <c r="A174" s="26" t="s">
        <v>430</v>
      </c>
      <c r="B174" s="27" t="s">
        <v>431</v>
      </c>
      <c r="C174" s="27" t="s">
        <v>432</v>
      </c>
      <c r="D174" s="26" t="s">
        <v>493</v>
      </c>
      <c r="E174" s="26" t="s">
        <v>500</v>
      </c>
      <c r="F174" s="32"/>
      <c r="G174" s="32">
        <v>16</v>
      </c>
      <c r="H174" s="32">
        <f t="shared" si="5"/>
        <v>16</v>
      </c>
    </row>
    <row r="175" spans="1:8" ht="15">
      <c r="A175" s="23" t="s">
        <v>433</v>
      </c>
      <c r="B175" s="24" t="s">
        <v>48</v>
      </c>
      <c r="C175" s="24" t="s">
        <v>434</v>
      </c>
      <c r="D175" s="23" t="s">
        <v>493</v>
      </c>
      <c r="E175" s="23" t="s">
        <v>501</v>
      </c>
      <c r="F175" s="32"/>
      <c r="G175" s="32">
        <v>17</v>
      </c>
      <c r="H175" s="32">
        <f t="shared" si="5"/>
        <v>17</v>
      </c>
    </row>
    <row r="176" spans="1:8" ht="15">
      <c r="A176" s="23" t="s">
        <v>435</v>
      </c>
      <c r="B176" s="24" t="s">
        <v>436</v>
      </c>
      <c r="C176" s="24" t="s">
        <v>437</v>
      </c>
      <c r="D176" s="23" t="s">
        <v>493</v>
      </c>
      <c r="E176" s="23" t="s">
        <v>501</v>
      </c>
      <c r="F176" s="32"/>
      <c r="G176" s="32">
        <v>11</v>
      </c>
      <c r="H176" s="32">
        <f t="shared" si="5"/>
        <v>11</v>
      </c>
    </row>
    <row r="177" spans="1:8" ht="15">
      <c r="A177" s="23" t="s">
        <v>438</v>
      </c>
      <c r="B177" s="24" t="s">
        <v>439</v>
      </c>
      <c r="C177" s="24" t="s">
        <v>440</v>
      </c>
      <c r="D177" s="23" t="s">
        <v>493</v>
      </c>
      <c r="E177" s="23" t="s">
        <v>501</v>
      </c>
      <c r="F177" s="32"/>
      <c r="G177" s="32">
        <v>14</v>
      </c>
      <c r="H177" s="32">
        <f t="shared" si="5"/>
        <v>14</v>
      </c>
    </row>
    <row r="178" spans="1:8" ht="15">
      <c r="A178" s="23" t="s">
        <v>441</v>
      </c>
      <c r="B178" s="24" t="s">
        <v>442</v>
      </c>
      <c r="C178" s="24" t="s">
        <v>443</v>
      </c>
      <c r="D178" s="23" t="s">
        <v>493</v>
      </c>
      <c r="E178" s="23" t="s">
        <v>501</v>
      </c>
      <c r="F178" s="32"/>
      <c r="G178" s="32">
        <v>11</v>
      </c>
      <c r="H178" s="32">
        <f t="shared" si="5"/>
        <v>11</v>
      </c>
    </row>
    <row r="179" spans="1:8" ht="15">
      <c r="A179" s="23" t="s">
        <v>444</v>
      </c>
      <c r="B179" s="24" t="s">
        <v>19</v>
      </c>
      <c r="C179" s="24" t="s">
        <v>445</v>
      </c>
      <c r="D179" s="23" t="s">
        <v>493</v>
      </c>
      <c r="E179" s="23" t="s">
        <v>501</v>
      </c>
      <c r="F179" s="32"/>
      <c r="G179" s="32">
        <v>12</v>
      </c>
      <c r="H179" s="32">
        <f t="shared" si="5"/>
        <v>12</v>
      </c>
    </row>
    <row r="180" spans="1:8" ht="15">
      <c r="A180" s="23" t="s">
        <v>446</v>
      </c>
      <c r="B180" s="24" t="s">
        <v>362</v>
      </c>
      <c r="C180" s="24" t="s">
        <v>447</v>
      </c>
      <c r="D180" s="23" t="s">
        <v>493</v>
      </c>
      <c r="E180" s="23" t="s">
        <v>501</v>
      </c>
      <c r="F180" s="32"/>
      <c r="G180" s="32">
        <v>7</v>
      </c>
      <c r="H180" s="32">
        <f t="shared" si="5"/>
        <v>7</v>
      </c>
    </row>
    <row r="181" spans="1:8" ht="15">
      <c r="A181" s="23"/>
      <c r="B181" s="24" t="s">
        <v>516</v>
      </c>
      <c r="C181" s="24" t="s">
        <v>449</v>
      </c>
      <c r="D181" s="23"/>
      <c r="E181" s="23" t="s">
        <v>511</v>
      </c>
      <c r="F181" s="32"/>
      <c r="G181" s="32">
        <v>3</v>
      </c>
      <c r="H181" s="32">
        <f t="shared" si="5"/>
        <v>3</v>
      </c>
    </row>
    <row r="182" spans="1:8" ht="15">
      <c r="A182" s="23" t="s">
        <v>448</v>
      </c>
      <c r="B182" s="24" t="s">
        <v>92</v>
      </c>
      <c r="C182" s="24" t="s">
        <v>449</v>
      </c>
      <c r="D182" s="23" t="s">
        <v>493</v>
      </c>
      <c r="E182" s="23" t="s">
        <v>501</v>
      </c>
      <c r="F182" s="32"/>
      <c r="G182" s="32">
        <v>3</v>
      </c>
      <c r="H182" s="32">
        <f t="shared" si="5"/>
        <v>3</v>
      </c>
    </row>
    <row r="183" spans="1:8" ht="15">
      <c r="A183" s="23" t="s">
        <v>450</v>
      </c>
      <c r="B183" s="24" t="s">
        <v>451</v>
      </c>
      <c r="C183" s="24" t="s">
        <v>452</v>
      </c>
      <c r="D183" s="23" t="s">
        <v>493</v>
      </c>
      <c r="E183" s="23" t="s">
        <v>501</v>
      </c>
      <c r="F183" s="32"/>
      <c r="G183" s="32">
        <v>4</v>
      </c>
      <c r="H183" s="32">
        <f t="shared" si="5"/>
        <v>4</v>
      </c>
    </row>
    <row r="184" spans="1:8" ht="15">
      <c r="A184" s="23" t="s">
        <v>453</v>
      </c>
      <c r="B184" s="24" t="s">
        <v>219</v>
      </c>
      <c r="C184" s="24" t="s">
        <v>454</v>
      </c>
      <c r="D184" s="23" t="s">
        <v>493</v>
      </c>
      <c r="E184" s="23" t="s">
        <v>501</v>
      </c>
      <c r="F184" s="32"/>
      <c r="G184" s="32">
        <v>0</v>
      </c>
      <c r="H184" s="32">
        <f t="shared" si="5"/>
        <v>0</v>
      </c>
    </row>
    <row r="185" spans="1:8" ht="15">
      <c r="A185" s="34"/>
      <c r="B185" s="35" t="s">
        <v>36</v>
      </c>
      <c r="C185" s="35" t="s">
        <v>510</v>
      </c>
      <c r="D185" s="34"/>
      <c r="E185" s="23" t="s">
        <v>511</v>
      </c>
      <c r="F185" s="36"/>
      <c r="G185" s="36">
        <v>9</v>
      </c>
      <c r="H185" s="32">
        <f t="shared" si="5"/>
        <v>9</v>
      </c>
    </row>
    <row r="186" spans="1:8" ht="15">
      <c r="A186" s="23" t="s">
        <v>455</v>
      </c>
      <c r="B186" s="24" t="s">
        <v>36</v>
      </c>
      <c r="C186" s="24" t="s">
        <v>456</v>
      </c>
      <c r="D186" s="23" t="s">
        <v>493</v>
      </c>
      <c r="E186" s="23" t="s">
        <v>501</v>
      </c>
      <c r="F186" s="32"/>
      <c r="G186" s="32">
        <v>4</v>
      </c>
      <c r="H186" s="32">
        <f t="shared" si="5"/>
        <v>4</v>
      </c>
    </row>
    <row r="187" spans="1:8" ht="15">
      <c r="A187" s="23" t="s">
        <v>457</v>
      </c>
      <c r="B187" s="24" t="s">
        <v>4</v>
      </c>
      <c r="C187" s="24" t="s">
        <v>458</v>
      </c>
      <c r="D187" s="23" t="s">
        <v>493</v>
      </c>
      <c r="E187" s="23" t="s">
        <v>501</v>
      </c>
      <c r="F187" s="32"/>
      <c r="G187" s="32"/>
      <c r="H187" s="32">
        <f t="shared" si="5"/>
        <v>0</v>
      </c>
    </row>
    <row r="188" spans="1:8" ht="15">
      <c r="A188" s="23" t="s">
        <v>459</v>
      </c>
      <c r="B188" s="24" t="s">
        <v>219</v>
      </c>
      <c r="C188" s="24" t="s">
        <v>460</v>
      </c>
      <c r="D188" s="23" t="s">
        <v>493</v>
      </c>
      <c r="E188" s="23" t="s">
        <v>501</v>
      </c>
      <c r="F188" s="32"/>
      <c r="G188" s="32">
        <v>18</v>
      </c>
      <c r="H188" s="32">
        <f t="shared" si="5"/>
        <v>18</v>
      </c>
    </row>
    <row r="189" spans="1:8" ht="15">
      <c r="A189" s="23" t="s">
        <v>461</v>
      </c>
      <c r="B189" s="24" t="s">
        <v>462</v>
      </c>
      <c r="C189" s="24" t="s">
        <v>463</v>
      </c>
      <c r="D189" s="23" t="s">
        <v>493</v>
      </c>
      <c r="E189" s="23" t="s">
        <v>501</v>
      </c>
      <c r="F189" s="32"/>
      <c r="G189" s="32">
        <v>8</v>
      </c>
      <c r="H189" s="32">
        <f t="shared" si="5"/>
        <v>8</v>
      </c>
    </row>
    <row r="190" spans="1:8" ht="15">
      <c r="A190" s="23" t="s">
        <v>464</v>
      </c>
      <c r="B190" s="24" t="s">
        <v>326</v>
      </c>
      <c r="C190" s="24" t="s">
        <v>465</v>
      </c>
      <c r="D190" s="23" t="s">
        <v>493</v>
      </c>
      <c r="E190" s="23" t="s">
        <v>501</v>
      </c>
      <c r="F190" s="32"/>
      <c r="G190" s="32">
        <v>1</v>
      </c>
      <c r="H190" s="32">
        <f t="shared" si="5"/>
        <v>1</v>
      </c>
    </row>
    <row r="191" spans="1:8" ht="15">
      <c r="A191" s="23" t="s">
        <v>466</v>
      </c>
      <c r="B191" s="24" t="s">
        <v>165</v>
      </c>
      <c r="C191" s="24" t="s">
        <v>467</v>
      </c>
      <c r="D191" s="23" t="s">
        <v>493</v>
      </c>
      <c r="E191" s="23" t="s">
        <v>501</v>
      </c>
      <c r="F191" s="32"/>
      <c r="G191" s="32">
        <v>16</v>
      </c>
      <c r="H191" s="32">
        <f t="shared" si="5"/>
        <v>16</v>
      </c>
    </row>
    <row r="192" spans="1:8" ht="15">
      <c r="A192" s="23" t="s">
        <v>468</v>
      </c>
      <c r="B192" s="24" t="s">
        <v>222</v>
      </c>
      <c r="C192" s="24" t="s">
        <v>469</v>
      </c>
      <c r="D192" s="23" t="s">
        <v>493</v>
      </c>
      <c r="E192" s="23" t="s">
        <v>501</v>
      </c>
      <c r="F192" s="32"/>
      <c r="G192" s="32">
        <v>6</v>
      </c>
      <c r="H192" s="32">
        <f t="shared" si="5"/>
        <v>6</v>
      </c>
    </row>
    <row r="193" spans="1:8" ht="15">
      <c r="A193" s="23" t="s">
        <v>470</v>
      </c>
      <c r="B193" s="24" t="s">
        <v>36</v>
      </c>
      <c r="C193" s="24" t="s">
        <v>469</v>
      </c>
      <c r="D193" s="23" t="s">
        <v>493</v>
      </c>
      <c r="E193" s="23" t="s">
        <v>501</v>
      </c>
      <c r="F193" s="32"/>
      <c r="G193" s="32"/>
      <c r="H193" s="32">
        <f t="shared" si="5"/>
        <v>0</v>
      </c>
    </row>
    <row r="194" spans="1:8" ht="15">
      <c r="A194" s="23" t="s">
        <v>471</v>
      </c>
      <c r="B194" s="24" t="s">
        <v>106</v>
      </c>
      <c r="C194" s="24" t="s">
        <v>472</v>
      </c>
      <c r="D194" s="23" t="s">
        <v>493</v>
      </c>
      <c r="E194" s="23" t="s">
        <v>501</v>
      </c>
      <c r="F194" s="32"/>
      <c r="G194" s="32">
        <v>6</v>
      </c>
      <c r="H194" s="32">
        <f t="shared" ref="H194:H200" si="6">SUM(F194,G194)</f>
        <v>6</v>
      </c>
    </row>
    <row r="195" spans="1:8" ht="15">
      <c r="A195" s="23" t="s">
        <v>473</v>
      </c>
      <c r="B195" s="24" t="s">
        <v>474</v>
      </c>
      <c r="C195" s="24" t="s">
        <v>475</v>
      </c>
      <c r="D195" s="23" t="s">
        <v>493</v>
      </c>
      <c r="E195" s="23" t="s">
        <v>501</v>
      </c>
      <c r="F195" s="32"/>
      <c r="G195" s="32"/>
      <c r="H195" s="32">
        <f t="shared" si="6"/>
        <v>0</v>
      </c>
    </row>
    <row r="196" spans="1:8" ht="15">
      <c r="A196" s="23" t="s">
        <v>476</v>
      </c>
      <c r="B196" s="24" t="s">
        <v>13</v>
      </c>
      <c r="C196" s="24" t="s">
        <v>477</v>
      </c>
      <c r="D196" s="23" t="s">
        <v>493</v>
      </c>
      <c r="E196" s="23" t="s">
        <v>501</v>
      </c>
      <c r="F196" s="32"/>
      <c r="G196" s="32">
        <v>4</v>
      </c>
      <c r="H196" s="32">
        <f t="shared" si="6"/>
        <v>4</v>
      </c>
    </row>
    <row r="197" spans="1:8" ht="15">
      <c r="A197" s="23" t="s">
        <v>478</v>
      </c>
      <c r="B197" s="24" t="s">
        <v>28</v>
      </c>
      <c r="C197" s="24" t="s">
        <v>479</v>
      </c>
      <c r="D197" s="23" t="s">
        <v>493</v>
      </c>
      <c r="E197" s="23" t="s">
        <v>501</v>
      </c>
      <c r="F197" s="32"/>
      <c r="G197" s="32">
        <v>11</v>
      </c>
      <c r="H197" s="32">
        <f t="shared" si="6"/>
        <v>11</v>
      </c>
    </row>
    <row r="198" spans="1:8" ht="15">
      <c r="A198" s="23" t="s">
        <v>480</v>
      </c>
      <c r="B198" s="24" t="s">
        <v>481</v>
      </c>
      <c r="C198" s="24" t="s">
        <v>482</v>
      </c>
      <c r="D198" s="23" t="s">
        <v>493</v>
      </c>
      <c r="E198" s="23" t="s">
        <v>501</v>
      </c>
      <c r="F198" s="32"/>
      <c r="G198" s="32">
        <v>14</v>
      </c>
      <c r="H198" s="32">
        <f t="shared" si="6"/>
        <v>14</v>
      </c>
    </row>
    <row r="199" spans="1:8" ht="15">
      <c r="A199" s="23" t="s">
        <v>483</v>
      </c>
      <c r="B199" s="24" t="s">
        <v>484</v>
      </c>
      <c r="C199" s="24" t="s">
        <v>485</v>
      </c>
      <c r="D199" s="23" t="s">
        <v>493</v>
      </c>
      <c r="E199" s="23" t="s">
        <v>501</v>
      </c>
      <c r="F199" s="32"/>
      <c r="G199" s="32">
        <v>16</v>
      </c>
      <c r="H199" s="32">
        <f t="shared" si="6"/>
        <v>16</v>
      </c>
    </row>
    <row r="200" spans="1:8" ht="15">
      <c r="A200" s="23" t="s">
        <v>486</v>
      </c>
      <c r="B200" s="24" t="s">
        <v>48</v>
      </c>
      <c r="C200" s="24" t="s">
        <v>487</v>
      </c>
      <c r="D200" s="23" t="s">
        <v>493</v>
      </c>
      <c r="E200" s="23" t="s">
        <v>501</v>
      </c>
      <c r="F200" s="32"/>
      <c r="G200" s="32">
        <v>7</v>
      </c>
      <c r="H200" s="32">
        <f t="shared" si="6"/>
        <v>7</v>
      </c>
    </row>
  </sheetData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D12" sqref="D12"/>
    </sheetView>
  </sheetViews>
  <sheetFormatPr defaultRowHeight="12.75"/>
  <cols>
    <col min="1" max="1" width="13.28515625" customWidth="1"/>
    <col min="2" max="2" width="11.42578125" customWidth="1"/>
    <col min="3" max="3" width="7.42578125" customWidth="1"/>
    <col min="5" max="5" width="6" customWidth="1"/>
    <col min="6" max="6" width="5.5703125" customWidth="1"/>
    <col min="7" max="7" width="7.42578125" customWidth="1"/>
    <col min="8" max="8" width="7.5703125" customWidth="1"/>
  </cols>
  <sheetData>
    <row r="1" spans="1:9" ht="25.5">
      <c r="A1" s="37" t="s">
        <v>1</v>
      </c>
      <c r="B1" s="37" t="s">
        <v>2</v>
      </c>
      <c r="C1" s="38" t="s">
        <v>491</v>
      </c>
      <c r="D1" s="79" t="s">
        <v>528</v>
      </c>
      <c r="E1" s="79" t="s">
        <v>529</v>
      </c>
      <c r="F1" s="79" t="s">
        <v>530</v>
      </c>
      <c r="G1" s="79" t="s">
        <v>532</v>
      </c>
      <c r="H1" s="79" t="s">
        <v>533</v>
      </c>
      <c r="I1" s="79" t="s">
        <v>531</v>
      </c>
    </row>
    <row r="2" spans="1:9" ht="15">
      <c r="A2" s="47" t="s">
        <v>488</v>
      </c>
      <c r="B2" s="47" t="s">
        <v>489</v>
      </c>
      <c r="C2" s="48" t="s">
        <v>494</v>
      </c>
      <c r="D2" s="42">
        <v>5</v>
      </c>
      <c r="E2" s="80">
        <v>2</v>
      </c>
      <c r="F2" s="80">
        <v>25</v>
      </c>
      <c r="G2" s="80">
        <f t="shared" ref="G2" si="0">IF(F2&gt;=25, F2+(1/2)*D2,)</f>
        <v>27.5</v>
      </c>
      <c r="H2" s="80">
        <f t="shared" ref="H2" si="1">IF(G2&gt;44,5,IF(G2&gt;38,4,IF(G2&gt;31,3,IF(G2&gt;24,2, "1"))))</f>
        <v>2</v>
      </c>
      <c r="I2" s="80">
        <v>2</v>
      </c>
    </row>
    <row r="3" spans="1:9" ht="15">
      <c r="A3" s="94" t="s">
        <v>36</v>
      </c>
      <c r="B3" s="94" t="s">
        <v>37</v>
      </c>
      <c r="C3" s="95" t="s">
        <v>494</v>
      </c>
      <c r="D3" s="94">
        <v>4</v>
      </c>
      <c r="E3" s="86">
        <v>2</v>
      </c>
      <c r="F3" s="86">
        <v>25</v>
      </c>
      <c r="G3" s="86">
        <f t="shared" ref="G3:G9" si="2">IF(F3&gt;=25, F3+(1/2)*D3,)</f>
        <v>27</v>
      </c>
      <c r="H3" s="86">
        <f t="shared" ref="H3:H9" si="3">IF(G3&gt;44,5,IF(G3&gt;38,4,IF(G3&gt;31,3,IF(G3&gt;24,2, "1"))))</f>
        <v>2</v>
      </c>
      <c r="I3" s="100">
        <v>2</v>
      </c>
    </row>
    <row r="4" spans="1:9" ht="15">
      <c r="A4" s="94" t="s">
        <v>51</v>
      </c>
      <c r="B4" s="94" t="s">
        <v>52</v>
      </c>
      <c r="C4" s="95" t="s">
        <v>494</v>
      </c>
      <c r="D4" s="94">
        <v>14</v>
      </c>
      <c r="E4" s="86">
        <v>2</v>
      </c>
      <c r="F4" s="86">
        <v>25</v>
      </c>
      <c r="G4" s="86">
        <f t="shared" si="2"/>
        <v>32</v>
      </c>
      <c r="H4" s="86">
        <f t="shared" si="3"/>
        <v>3</v>
      </c>
      <c r="I4" s="100">
        <v>3</v>
      </c>
    </row>
    <row r="5" spans="1:9" ht="15">
      <c r="A5" s="94" t="s">
        <v>69</v>
      </c>
      <c r="B5" s="94" t="s">
        <v>70</v>
      </c>
      <c r="C5" s="95" t="s">
        <v>494</v>
      </c>
      <c r="D5" s="94">
        <v>4</v>
      </c>
      <c r="E5" s="86">
        <v>2</v>
      </c>
      <c r="F5" s="86">
        <v>40</v>
      </c>
      <c r="G5" s="86">
        <f t="shared" si="2"/>
        <v>42</v>
      </c>
      <c r="H5" s="86">
        <f t="shared" si="3"/>
        <v>4</v>
      </c>
      <c r="I5" s="100">
        <v>3</v>
      </c>
    </row>
    <row r="6" spans="1:9" ht="15">
      <c r="A6" s="96" t="s">
        <v>112</v>
      </c>
      <c r="B6" s="96" t="s">
        <v>113</v>
      </c>
      <c r="C6" s="97" t="s">
        <v>495</v>
      </c>
      <c r="D6" s="94">
        <v>14</v>
      </c>
      <c r="E6" s="86">
        <v>3</v>
      </c>
      <c r="F6" s="86">
        <v>26</v>
      </c>
      <c r="G6" s="86">
        <f t="shared" si="2"/>
        <v>33</v>
      </c>
      <c r="H6" s="86">
        <f t="shared" si="3"/>
        <v>3</v>
      </c>
      <c r="I6" s="100">
        <v>3</v>
      </c>
    </row>
    <row r="7" spans="1:9" ht="15">
      <c r="A7" s="94" t="s">
        <v>112</v>
      </c>
      <c r="B7" s="94" t="s">
        <v>138</v>
      </c>
      <c r="C7" s="95" t="s">
        <v>496</v>
      </c>
      <c r="D7" s="94">
        <v>16</v>
      </c>
      <c r="E7" s="86">
        <v>3</v>
      </c>
      <c r="F7" s="86">
        <v>25</v>
      </c>
      <c r="G7" s="86">
        <f t="shared" si="2"/>
        <v>33</v>
      </c>
      <c r="H7" s="86">
        <f t="shared" si="3"/>
        <v>3</v>
      </c>
      <c r="I7" s="100">
        <v>3</v>
      </c>
    </row>
    <row r="8" spans="1:9" ht="15">
      <c r="A8" s="94" t="s">
        <v>174</v>
      </c>
      <c r="B8" s="94" t="s">
        <v>175</v>
      </c>
      <c r="C8" s="95" t="s">
        <v>496</v>
      </c>
      <c r="D8" s="94">
        <v>12</v>
      </c>
      <c r="E8" s="86">
        <v>3</v>
      </c>
      <c r="F8" s="86">
        <v>25</v>
      </c>
      <c r="G8" s="86">
        <f t="shared" si="2"/>
        <v>31</v>
      </c>
      <c r="H8" s="86">
        <f t="shared" si="3"/>
        <v>2</v>
      </c>
      <c r="I8" s="100">
        <v>3</v>
      </c>
    </row>
    <row r="9" spans="1:9" ht="15">
      <c r="A9" s="94" t="s">
        <v>63</v>
      </c>
      <c r="B9" s="94" t="s">
        <v>225</v>
      </c>
      <c r="C9" s="95" t="s">
        <v>497</v>
      </c>
      <c r="D9" s="94">
        <v>11</v>
      </c>
      <c r="E9" s="86">
        <v>2</v>
      </c>
      <c r="F9" s="86">
        <v>32</v>
      </c>
      <c r="G9" s="86">
        <f t="shared" si="2"/>
        <v>37.5</v>
      </c>
      <c r="H9" s="86">
        <f t="shared" si="3"/>
        <v>3</v>
      </c>
      <c r="I9" s="100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G11" sqref="G11"/>
    </sheetView>
  </sheetViews>
  <sheetFormatPr defaultRowHeight="12.75"/>
  <cols>
    <col min="2" max="2" width="13" customWidth="1"/>
    <col min="3" max="3" width="7" customWidth="1"/>
    <col min="4" max="4" width="6.7109375" customWidth="1"/>
    <col min="5" max="5" width="5.85546875" customWidth="1"/>
    <col min="6" max="6" width="5.5703125" customWidth="1"/>
  </cols>
  <sheetData>
    <row r="1" spans="1:9" ht="25.5">
      <c r="A1" s="37" t="s">
        <v>1</v>
      </c>
      <c r="B1" s="37" t="s">
        <v>2</v>
      </c>
      <c r="C1" s="38" t="s">
        <v>491</v>
      </c>
      <c r="D1" s="79" t="s">
        <v>528</v>
      </c>
      <c r="E1" s="79" t="s">
        <v>529</v>
      </c>
      <c r="F1" s="79" t="s">
        <v>530</v>
      </c>
      <c r="G1" s="79" t="s">
        <v>532</v>
      </c>
      <c r="H1" s="79" t="s">
        <v>533</v>
      </c>
      <c r="I1" s="79" t="s">
        <v>531</v>
      </c>
    </row>
    <row r="2" spans="1:9" ht="15">
      <c r="A2" s="94" t="s">
        <v>22</v>
      </c>
      <c r="B2" s="94" t="s">
        <v>23</v>
      </c>
      <c r="C2" s="95" t="s">
        <v>494</v>
      </c>
      <c r="D2" s="94">
        <v>12</v>
      </c>
      <c r="E2" s="86">
        <v>2</v>
      </c>
      <c r="F2" s="86">
        <v>37</v>
      </c>
      <c r="G2" s="86">
        <f t="shared" ref="G2:G4" si="0">IF(F2&gt;=25, F2+(1/2)*D2,)</f>
        <v>43</v>
      </c>
      <c r="H2" s="86">
        <f t="shared" ref="H2:H4" si="1">IF(G2&gt;44,5,IF(G2&gt;38,4,IF(G2&gt;31,3,IF(G2&gt;24,2, "1"))))</f>
        <v>4</v>
      </c>
      <c r="I2" s="86">
        <v>3</v>
      </c>
    </row>
    <row r="3" spans="1:9" ht="15">
      <c r="A3" s="94" t="s">
        <v>60</v>
      </c>
      <c r="B3" s="94" t="s">
        <v>61</v>
      </c>
      <c r="C3" s="95" t="s">
        <v>494</v>
      </c>
      <c r="D3" s="94">
        <v>11</v>
      </c>
      <c r="E3" s="86">
        <v>2</v>
      </c>
      <c r="F3" s="86">
        <v>29</v>
      </c>
      <c r="G3" s="86">
        <f t="shared" si="0"/>
        <v>34.5</v>
      </c>
      <c r="H3" s="86">
        <f t="shared" si="1"/>
        <v>3</v>
      </c>
      <c r="I3" s="86">
        <v>3</v>
      </c>
    </row>
    <row r="4" spans="1:9" ht="15">
      <c r="A4" s="94" t="s">
        <v>63</v>
      </c>
      <c r="B4" s="94" t="s">
        <v>64</v>
      </c>
      <c r="C4" s="95" t="s">
        <v>494</v>
      </c>
      <c r="D4" s="94">
        <v>13</v>
      </c>
      <c r="E4" s="86">
        <v>3</v>
      </c>
      <c r="F4" s="86">
        <v>39</v>
      </c>
      <c r="G4" s="86">
        <f t="shared" si="0"/>
        <v>45.5</v>
      </c>
      <c r="H4" s="86">
        <f t="shared" si="1"/>
        <v>5</v>
      </c>
      <c r="I4" s="86">
        <v>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3"/>
  <sheetViews>
    <sheetView tabSelected="1" topLeftCell="A66" workbookViewId="0">
      <selection activeCell="D102" sqref="D102"/>
    </sheetView>
  </sheetViews>
  <sheetFormatPr defaultRowHeight="12.75"/>
  <cols>
    <col min="1" max="1" width="11.7109375" customWidth="1"/>
    <col min="2" max="2" width="11" customWidth="1"/>
    <col min="3" max="3" width="8.85546875" customWidth="1"/>
  </cols>
  <sheetData>
    <row r="1" spans="1:4">
      <c r="A1" s="37" t="s">
        <v>1</v>
      </c>
      <c r="B1" s="37" t="s">
        <v>2</v>
      </c>
      <c r="C1" s="38" t="s">
        <v>491</v>
      </c>
      <c r="D1" s="79" t="s">
        <v>531</v>
      </c>
    </row>
    <row r="2" spans="1:4" ht="15">
      <c r="A2" s="47" t="s">
        <v>4</v>
      </c>
      <c r="B2" s="47" t="s">
        <v>5</v>
      </c>
      <c r="C2" s="48" t="s">
        <v>494</v>
      </c>
      <c r="D2" s="80">
        <v>2</v>
      </c>
    </row>
    <row r="3" spans="1:4" ht="15">
      <c r="A3" s="47" t="s">
        <v>512</v>
      </c>
      <c r="B3" s="47" t="s">
        <v>513</v>
      </c>
      <c r="C3" s="48"/>
      <c r="D3" s="87">
        <v>4</v>
      </c>
    </row>
    <row r="4" spans="1:4" ht="15">
      <c r="A4" s="47" t="s">
        <v>7</v>
      </c>
      <c r="B4" s="47" t="s">
        <v>8</v>
      </c>
      <c r="C4" s="48" t="s">
        <v>494</v>
      </c>
      <c r="D4" s="87">
        <v>1</v>
      </c>
    </row>
    <row r="5" spans="1:4" ht="15">
      <c r="A5" s="47" t="s">
        <v>10</v>
      </c>
      <c r="B5" s="47" t="s">
        <v>11</v>
      </c>
      <c r="C5" s="48" t="s">
        <v>494</v>
      </c>
      <c r="D5" s="87">
        <v>3</v>
      </c>
    </row>
    <row r="6" spans="1:4" ht="15">
      <c r="A6" s="47" t="s">
        <v>13</v>
      </c>
      <c r="B6" s="47" t="s">
        <v>14</v>
      </c>
      <c r="C6" s="48" t="s">
        <v>494</v>
      </c>
      <c r="D6" s="80">
        <v>4</v>
      </c>
    </row>
    <row r="7" spans="1:4" ht="15">
      <c r="A7" s="75" t="s">
        <v>16</v>
      </c>
      <c r="B7" s="75" t="s">
        <v>17</v>
      </c>
      <c r="C7" s="76" t="s">
        <v>494</v>
      </c>
      <c r="D7" s="82">
        <v>2</v>
      </c>
    </row>
    <row r="8" spans="1:4" ht="15">
      <c r="A8" s="94" t="s">
        <v>19</v>
      </c>
      <c r="B8" s="94" t="s">
        <v>20</v>
      </c>
      <c r="C8" s="95" t="s">
        <v>494</v>
      </c>
      <c r="D8" s="86">
        <v>2</v>
      </c>
    </row>
    <row r="9" spans="1:4" ht="15">
      <c r="A9" s="94" t="s">
        <v>22</v>
      </c>
      <c r="B9" s="94" t="s">
        <v>23</v>
      </c>
      <c r="C9" s="95" t="s">
        <v>494</v>
      </c>
      <c r="D9" s="86">
        <v>3</v>
      </c>
    </row>
    <row r="10" spans="1:4" ht="15">
      <c r="A10" s="94" t="s">
        <v>25</v>
      </c>
      <c r="B10" s="94" t="s">
        <v>26</v>
      </c>
      <c r="C10" s="95" t="s">
        <v>494</v>
      </c>
      <c r="D10" s="86">
        <v>3</v>
      </c>
    </row>
    <row r="11" spans="1:4" ht="15">
      <c r="A11" s="54" t="s">
        <v>28</v>
      </c>
      <c r="B11" s="54" t="s">
        <v>29</v>
      </c>
      <c r="C11" s="55" t="s">
        <v>494</v>
      </c>
      <c r="D11" s="84"/>
    </row>
    <row r="12" spans="1:4" ht="15">
      <c r="A12" s="47" t="s">
        <v>31</v>
      </c>
      <c r="B12" s="47" t="s">
        <v>32</v>
      </c>
      <c r="C12" s="48" t="s">
        <v>494</v>
      </c>
      <c r="D12" s="86">
        <v>3</v>
      </c>
    </row>
    <row r="13" spans="1:4" ht="15">
      <c r="A13" s="47" t="s">
        <v>488</v>
      </c>
      <c r="B13" s="47" t="s">
        <v>489</v>
      </c>
      <c r="C13" s="48" t="s">
        <v>494</v>
      </c>
      <c r="D13" s="80">
        <v>2</v>
      </c>
    </row>
    <row r="14" spans="1:4" ht="15">
      <c r="A14" s="54" t="s">
        <v>4</v>
      </c>
      <c r="B14" s="54" t="s">
        <v>34</v>
      </c>
      <c r="C14" s="55" t="s">
        <v>494</v>
      </c>
      <c r="D14" s="84"/>
    </row>
    <row r="15" spans="1:4" ht="15">
      <c r="A15" s="47" t="s">
        <v>36</v>
      </c>
      <c r="B15" s="47" t="s">
        <v>37</v>
      </c>
      <c r="C15" s="48" t="s">
        <v>494</v>
      </c>
      <c r="D15" s="80">
        <v>2</v>
      </c>
    </row>
    <row r="16" spans="1:4" ht="15">
      <c r="A16" s="47" t="s">
        <v>39</v>
      </c>
      <c r="B16" s="47" t="s">
        <v>40</v>
      </c>
      <c r="C16" s="48" t="s">
        <v>494</v>
      </c>
      <c r="D16" s="87">
        <v>3</v>
      </c>
    </row>
    <row r="17" spans="1:4" ht="15">
      <c r="A17" s="47" t="s">
        <v>42</v>
      </c>
      <c r="B17" s="47" t="s">
        <v>43</v>
      </c>
      <c r="C17" s="48" t="s">
        <v>494</v>
      </c>
      <c r="D17" s="86">
        <v>3</v>
      </c>
    </row>
    <row r="18" spans="1:4" ht="15">
      <c r="A18" s="54" t="s">
        <v>45</v>
      </c>
      <c r="B18" s="54" t="s">
        <v>46</v>
      </c>
      <c r="C18" s="55" t="s">
        <v>494</v>
      </c>
      <c r="D18" s="84"/>
    </row>
    <row r="19" spans="1:4" ht="15">
      <c r="A19" s="47" t="s">
        <v>48</v>
      </c>
      <c r="B19" s="47" t="s">
        <v>49</v>
      </c>
      <c r="C19" s="48" t="s">
        <v>494</v>
      </c>
      <c r="D19" s="87">
        <v>2</v>
      </c>
    </row>
    <row r="20" spans="1:4" ht="15">
      <c r="A20" s="47" t="s">
        <v>51</v>
      </c>
      <c r="B20" s="47" t="s">
        <v>52</v>
      </c>
      <c r="C20" s="48" t="s">
        <v>494</v>
      </c>
      <c r="D20" s="87">
        <v>3</v>
      </c>
    </row>
    <row r="21" spans="1:4" ht="15">
      <c r="A21" s="47" t="s">
        <v>54</v>
      </c>
      <c r="B21" s="47" t="s">
        <v>55</v>
      </c>
      <c r="C21" s="48" t="s">
        <v>494</v>
      </c>
      <c r="D21" s="87">
        <v>2</v>
      </c>
    </row>
    <row r="22" spans="1:4" ht="15">
      <c r="A22" s="47" t="s">
        <v>57</v>
      </c>
      <c r="B22" s="47" t="s">
        <v>58</v>
      </c>
      <c r="C22" s="48" t="s">
        <v>494</v>
      </c>
      <c r="D22" s="87">
        <v>3</v>
      </c>
    </row>
    <row r="23" spans="1:4" ht="15">
      <c r="A23" s="47" t="s">
        <v>60</v>
      </c>
      <c r="B23" s="47" t="s">
        <v>61</v>
      </c>
      <c r="C23" s="48" t="s">
        <v>494</v>
      </c>
      <c r="D23" s="87">
        <v>3</v>
      </c>
    </row>
    <row r="24" spans="1:4" ht="15">
      <c r="A24" s="47" t="s">
        <v>63</v>
      </c>
      <c r="B24" s="47" t="s">
        <v>64</v>
      </c>
      <c r="C24" s="48" t="s">
        <v>494</v>
      </c>
      <c r="D24" s="87">
        <v>4</v>
      </c>
    </row>
    <row r="25" spans="1:4" ht="15">
      <c r="A25" s="47" t="s">
        <v>66</v>
      </c>
      <c r="B25" s="47" t="s">
        <v>67</v>
      </c>
      <c r="C25" s="48" t="s">
        <v>494</v>
      </c>
      <c r="D25" s="87">
        <v>1</v>
      </c>
    </row>
    <row r="26" spans="1:4" ht="15">
      <c r="A26" s="47" t="s">
        <v>69</v>
      </c>
      <c r="B26" s="47" t="s">
        <v>70</v>
      </c>
      <c r="C26" s="48" t="s">
        <v>494</v>
      </c>
      <c r="D26" s="87">
        <v>3</v>
      </c>
    </row>
    <row r="27" spans="1:4" ht="15">
      <c r="A27" s="43" t="s">
        <v>72</v>
      </c>
      <c r="B27" s="43" t="s">
        <v>73</v>
      </c>
      <c r="C27" s="44" t="s">
        <v>495</v>
      </c>
      <c r="D27" s="87">
        <v>3</v>
      </c>
    </row>
    <row r="28" spans="1:4" ht="15">
      <c r="A28" s="43" t="s">
        <v>75</v>
      </c>
      <c r="B28" s="43" t="s">
        <v>76</v>
      </c>
      <c r="C28" s="44" t="s">
        <v>495</v>
      </c>
      <c r="D28" s="87">
        <v>4</v>
      </c>
    </row>
    <row r="29" spans="1:4" ht="15">
      <c r="A29" s="43" t="s">
        <v>78</v>
      </c>
      <c r="B29" s="43" t="s">
        <v>79</v>
      </c>
      <c r="C29" s="44" t="s">
        <v>495</v>
      </c>
      <c r="D29" s="87">
        <v>3</v>
      </c>
    </row>
    <row r="30" spans="1:4" ht="15">
      <c r="A30" s="43" t="s">
        <v>81</v>
      </c>
      <c r="B30" s="43" t="s">
        <v>82</v>
      </c>
      <c r="C30" s="44" t="s">
        <v>495</v>
      </c>
      <c r="D30" s="87">
        <v>3</v>
      </c>
    </row>
    <row r="31" spans="1:4" ht="15">
      <c r="A31" s="43" t="s">
        <v>48</v>
      </c>
      <c r="B31" s="43" t="s">
        <v>84</v>
      </c>
      <c r="C31" s="44" t="s">
        <v>495</v>
      </c>
      <c r="D31" s="87">
        <v>3</v>
      </c>
    </row>
    <row r="32" spans="1:4" ht="15">
      <c r="A32" s="64" t="s">
        <v>89</v>
      </c>
      <c r="B32" s="64" t="s">
        <v>90</v>
      </c>
      <c r="C32" s="65" t="s">
        <v>495</v>
      </c>
      <c r="D32" s="84"/>
    </row>
    <row r="33" spans="1:4" ht="15">
      <c r="A33" s="43" t="s">
        <v>92</v>
      </c>
      <c r="B33" s="43" t="s">
        <v>93</v>
      </c>
      <c r="C33" s="44" t="s">
        <v>495</v>
      </c>
      <c r="D33" s="87">
        <v>3</v>
      </c>
    </row>
    <row r="34" spans="1:4" ht="15">
      <c r="A34" s="43" t="s">
        <v>95</v>
      </c>
      <c r="B34" s="43" t="s">
        <v>96</v>
      </c>
      <c r="C34" s="44" t="s">
        <v>495</v>
      </c>
      <c r="D34" s="87">
        <v>3</v>
      </c>
    </row>
    <row r="35" spans="1:4" ht="15">
      <c r="A35" s="43" t="s">
        <v>25</v>
      </c>
      <c r="B35" s="43" t="s">
        <v>98</v>
      </c>
      <c r="C35" s="44" t="s">
        <v>495</v>
      </c>
      <c r="D35" s="87">
        <v>3</v>
      </c>
    </row>
    <row r="36" spans="1:4" ht="15">
      <c r="A36" s="43" t="s">
        <v>100</v>
      </c>
      <c r="B36" s="43" t="s">
        <v>101</v>
      </c>
      <c r="C36" s="44" t="s">
        <v>495</v>
      </c>
      <c r="D36" s="87">
        <v>3</v>
      </c>
    </row>
    <row r="37" spans="1:4" ht="15">
      <c r="A37" s="64" t="s">
        <v>103</v>
      </c>
      <c r="B37" s="64" t="s">
        <v>104</v>
      </c>
      <c r="C37" s="65" t="s">
        <v>495</v>
      </c>
      <c r="D37" s="84"/>
    </row>
    <row r="38" spans="1:4" ht="15">
      <c r="A38" s="43" t="s">
        <v>106</v>
      </c>
      <c r="B38" s="43" t="s">
        <v>107</v>
      </c>
      <c r="C38" s="44" t="s">
        <v>495</v>
      </c>
      <c r="D38" s="87">
        <v>3</v>
      </c>
    </row>
    <row r="39" spans="1:4" ht="15">
      <c r="A39" s="43" t="s">
        <v>109</v>
      </c>
      <c r="B39" s="43" t="s">
        <v>110</v>
      </c>
      <c r="C39" s="44" t="s">
        <v>495</v>
      </c>
      <c r="D39" s="87">
        <v>3</v>
      </c>
    </row>
    <row r="40" spans="1:4" ht="15">
      <c r="A40" s="43" t="s">
        <v>112</v>
      </c>
      <c r="B40" s="43" t="s">
        <v>113</v>
      </c>
      <c r="C40" s="44" t="s">
        <v>495</v>
      </c>
      <c r="D40" s="87">
        <v>3</v>
      </c>
    </row>
    <row r="41" spans="1:4" ht="15">
      <c r="A41" s="43" t="s">
        <v>115</v>
      </c>
      <c r="B41" s="43" t="s">
        <v>116</v>
      </c>
      <c r="C41" s="44" t="s">
        <v>495</v>
      </c>
      <c r="D41" s="87">
        <v>4</v>
      </c>
    </row>
    <row r="42" spans="1:4" ht="15">
      <c r="A42" s="43" t="s">
        <v>118</v>
      </c>
      <c r="B42" s="43" t="s">
        <v>119</v>
      </c>
      <c r="C42" s="44" t="s">
        <v>495</v>
      </c>
      <c r="D42" s="87">
        <v>3</v>
      </c>
    </row>
    <row r="43" spans="1:4" ht="15">
      <c r="A43" s="43" t="s">
        <v>121</v>
      </c>
      <c r="B43" s="43" t="s">
        <v>122</v>
      </c>
      <c r="C43" s="44" t="s">
        <v>495</v>
      </c>
      <c r="D43" s="87">
        <v>1</v>
      </c>
    </row>
    <row r="44" spans="1:4" ht="15">
      <c r="A44" s="43" t="s">
        <v>45</v>
      </c>
      <c r="B44" s="43" t="s">
        <v>124</v>
      </c>
      <c r="C44" s="44" t="s">
        <v>495</v>
      </c>
      <c r="D44" s="87">
        <v>4</v>
      </c>
    </row>
    <row r="45" spans="1:4" ht="15">
      <c r="A45" s="43" t="s">
        <v>126</v>
      </c>
      <c r="B45" s="43" t="s">
        <v>127</v>
      </c>
      <c r="C45" s="44" t="s">
        <v>495</v>
      </c>
      <c r="D45" s="87">
        <v>4</v>
      </c>
    </row>
    <row r="46" spans="1:4" ht="15">
      <c r="A46" s="64" t="s">
        <v>25</v>
      </c>
      <c r="B46" s="64" t="s">
        <v>129</v>
      </c>
      <c r="C46" s="65" t="s">
        <v>495</v>
      </c>
      <c r="D46" s="84"/>
    </row>
    <row r="47" spans="1:4" ht="15">
      <c r="A47" s="43" t="s">
        <v>131</v>
      </c>
      <c r="B47" s="43" t="s">
        <v>132</v>
      </c>
      <c r="C47" s="44" t="s">
        <v>495</v>
      </c>
      <c r="D47" s="87">
        <v>3</v>
      </c>
    </row>
    <row r="48" spans="1:4" ht="15">
      <c r="A48" s="43" t="s">
        <v>520</v>
      </c>
      <c r="B48" s="43" t="s">
        <v>503</v>
      </c>
      <c r="C48" s="44" t="s">
        <v>495</v>
      </c>
      <c r="D48" s="87">
        <v>3</v>
      </c>
    </row>
    <row r="49" spans="1:4" ht="15">
      <c r="A49" s="43" t="s">
        <v>31</v>
      </c>
      <c r="B49" s="43" t="s">
        <v>134</v>
      </c>
      <c r="C49" s="44" t="s">
        <v>495</v>
      </c>
      <c r="D49" s="87">
        <v>4</v>
      </c>
    </row>
    <row r="50" spans="1:4" ht="15">
      <c r="A50" s="43" t="s">
        <v>92</v>
      </c>
      <c r="B50" s="43" t="s">
        <v>136</v>
      </c>
      <c r="C50" s="44" t="s">
        <v>495</v>
      </c>
      <c r="D50" s="87">
        <v>4</v>
      </c>
    </row>
    <row r="51" spans="1:4" ht="15">
      <c r="A51" s="47" t="s">
        <v>112</v>
      </c>
      <c r="B51" s="47" t="s">
        <v>138</v>
      </c>
      <c r="C51" s="48" t="s">
        <v>496</v>
      </c>
      <c r="D51" s="87">
        <v>3</v>
      </c>
    </row>
    <row r="52" spans="1:4" ht="15">
      <c r="A52" s="47" t="s">
        <v>45</v>
      </c>
      <c r="B52" s="47" t="s">
        <v>140</v>
      </c>
      <c r="C52" s="48" t="s">
        <v>496</v>
      </c>
      <c r="D52" s="87">
        <v>3</v>
      </c>
    </row>
    <row r="53" spans="1:4" ht="15">
      <c r="A53" s="47" t="s">
        <v>89</v>
      </c>
      <c r="B53" s="47" t="s">
        <v>142</v>
      </c>
      <c r="C53" s="48" t="s">
        <v>496</v>
      </c>
      <c r="D53" s="87">
        <v>1</v>
      </c>
    </row>
    <row r="54" spans="1:4" ht="15">
      <c r="A54" s="47" t="s">
        <v>28</v>
      </c>
      <c r="B54" s="47" t="s">
        <v>144</v>
      </c>
      <c r="C54" s="48" t="s">
        <v>496</v>
      </c>
      <c r="D54" s="87">
        <v>5</v>
      </c>
    </row>
    <row r="55" spans="1:4" ht="15">
      <c r="A55" s="47" t="s">
        <v>146</v>
      </c>
      <c r="B55" s="47" t="s">
        <v>147</v>
      </c>
      <c r="C55" s="48" t="s">
        <v>496</v>
      </c>
      <c r="D55" s="87">
        <v>3</v>
      </c>
    </row>
    <row r="56" spans="1:4" ht="15">
      <c r="A56" s="47" t="s">
        <v>149</v>
      </c>
      <c r="B56" s="47" t="s">
        <v>150</v>
      </c>
      <c r="C56" s="48" t="s">
        <v>496</v>
      </c>
      <c r="D56" s="87">
        <v>4</v>
      </c>
    </row>
    <row r="57" spans="1:4" ht="15">
      <c r="A57" s="47" t="s">
        <v>48</v>
      </c>
      <c r="B57" s="47" t="s">
        <v>152</v>
      </c>
      <c r="C57" s="48" t="s">
        <v>496</v>
      </c>
      <c r="D57" s="87">
        <v>3</v>
      </c>
    </row>
    <row r="58" spans="1:4" ht="15">
      <c r="A58" s="47" t="s">
        <v>126</v>
      </c>
      <c r="B58" s="47" t="s">
        <v>154</v>
      </c>
      <c r="C58" s="48" t="s">
        <v>496</v>
      </c>
      <c r="D58" s="87">
        <v>3</v>
      </c>
    </row>
    <row r="59" spans="1:4" ht="15">
      <c r="A59" s="47" t="s">
        <v>156</v>
      </c>
      <c r="B59" s="47" t="s">
        <v>157</v>
      </c>
      <c r="C59" s="48" t="s">
        <v>496</v>
      </c>
      <c r="D59" s="87">
        <v>4</v>
      </c>
    </row>
    <row r="60" spans="1:4" ht="15">
      <c r="A60" s="47" t="s">
        <v>159</v>
      </c>
      <c r="B60" s="47" t="s">
        <v>160</v>
      </c>
      <c r="C60" s="48" t="s">
        <v>496</v>
      </c>
      <c r="D60" s="87">
        <v>3</v>
      </c>
    </row>
    <row r="61" spans="1:4" ht="15">
      <c r="A61" s="47" t="s">
        <v>162</v>
      </c>
      <c r="B61" s="47" t="s">
        <v>163</v>
      </c>
      <c r="C61" s="48" t="s">
        <v>496</v>
      </c>
      <c r="D61" s="87">
        <v>4</v>
      </c>
    </row>
    <row r="62" spans="1:4" ht="15">
      <c r="A62" s="47" t="s">
        <v>165</v>
      </c>
      <c r="B62" s="47" t="s">
        <v>166</v>
      </c>
      <c r="C62" s="48" t="s">
        <v>496</v>
      </c>
      <c r="D62" s="87">
        <v>3</v>
      </c>
    </row>
    <row r="63" spans="1:4" ht="15">
      <c r="A63" s="47" t="s">
        <v>168</v>
      </c>
      <c r="B63" s="47" t="s">
        <v>169</v>
      </c>
      <c r="C63" s="48" t="s">
        <v>496</v>
      </c>
      <c r="D63" s="87">
        <v>3</v>
      </c>
    </row>
    <row r="64" spans="1:4" ht="15">
      <c r="A64" s="54" t="s">
        <v>171</v>
      </c>
      <c r="B64" s="54" t="s">
        <v>172</v>
      </c>
      <c r="C64" s="55" t="s">
        <v>496</v>
      </c>
      <c r="D64" s="84"/>
    </row>
    <row r="65" spans="1:4" ht="15">
      <c r="A65" s="47" t="s">
        <v>174</v>
      </c>
      <c r="B65" s="47" t="s">
        <v>175</v>
      </c>
      <c r="C65" s="48" t="s">
        <v>496</v>
      </c>
      <c r="D65" s="87">
        <v>3</v>
      </c>
    </row>
    <row r="66" spans="1:4" ht="15">
      <c r="A66" s="47" t="s">
        <v>177</v>
      </c>
      <c r="B66" s="47" t="s">
        <v>178</v>
      </c>
      <c r="C66" s="48" t="s">
        <v>496</v>
      </c>
      <c r="D66" s="87">
        <v>3</v>
      </c>
    </row>
    <row r="67" spans="1:4" ht="15">
      <c r="A67" s="47" t="s">
        <v>109</v>
      </c>
      <c r="B67" s="47" t="s">
        <v>180</v>
      </c>
      <c r="C67" s="48" t="s">
        <v>496</v>
      </c>
      <c r="D67" s="87">
        <v>3</v>
      </c>
    </row>
    <row r="68" spans="1:4" ht="15">
      <c r="A68" s="47" t="s">
        <v>78</v>
      </c>
      <c r="B68" s="47" t="s">
        <v>182</v>
      </c>
      <c r="C68" s="48" t="s">
        <v>496</v>
      </c>
      <c r="D68" s="87">
        <v>3</v>
      </c>
    </row>
    <row r="69" spans="1:4" ht="15">
      <c r="A69" s="47" t="s">
        <v>184</v>
      </c>
      <c r="B69" s="47" t="s">
        <v>185</v>
      </c>
      <c r="C69" s="48" t="s">
        <v>496</v>
      </c>
      <c r="D69" s="87">
        <v>2</v>
      </c>
    </row>
    <row r="70" spans="1:4" ht="15">
      <c r="A70" s="47" t="s">
        <v>187</v>
      </c>
      <c r="B70" s="47" t="s">
        <v>188</v>
      </c>
      <c r="C70" s="48" t="s">
        <v>496</v>
      </c>
      <c r="D70" s="87">
        <v>3</v>
      </c>
    </row>
    <row r="71" spans="1:4" ht="15">
      <c r="A71" s="47" t="s">
        <v>190</v>
      </c>
      <c r="B71" s="47" t="s">
        <v>191</v>
      </c>
      <c r="C71" s="48" t="s">
        <v>496</v>
      </c>
      <c r="D71" s="87">
        <v>3</v>
      </c>
    </row>
    <row r="72" spans="1:4" ht="15">
      <c r="A72" s="47" t="s">
        <v>193</v>
      </c>
      <c r="B72" s="47" t="s">
        <v>194</v>
      </c>
      <c r="C72" s="48" t="s">
        <v>496</v>
      </c>
      <c r="D72" s="87">
        <v>1</v>
      </c>
    </row>
    <row r="73" spans="1:4" ht="15">
      <c r="A73" s="47" t="s">
        <v>196</v>
      </c>
      <c r="B73" s="47" t="s">
        <v>194</v>
      </c>
      <c r="C73" s="48" t="s">
        <v>496</v>
      </c>
      <c r="D73" s="87">
        <v>3</v>
      </c>
    </row>
    <row r="74" spans="1:4" ht="15">
      <c r="A74" s="47" t="s">
        <v>198</v>
      </c>
      <c r="B74" s="47" t="s">
        <v>199</v>
      </c>
      <c r="C74" s="48" t="s">
        <v>496</v>
      </c>
      <c r="D74" s="87">
        <v>4</v>
      </c>
    </row>
    <row r="75" spans="1:4" ht="15">
      <c r="A75" s="47" t="s">
        <v>514</v>
      </c>
      <c r="B75" s="47" t="s">
        <v>515</v>
      </c>
      <c r="C75" s="48" t="s">
        <v>511</v>
      </c>
      <c r="D75" s="87">
        <v>1</v>
      </c>
    </row>
    <row r="76" spans="1:4" ht="15">
      <c r="A76" s="54" t="s">
        <v>201</v>
      </c>
      <c r="B76" s="54" t="s">
        <v>202</v>
      </c>
      <c r="C76" s="55" t="s">
        <v>497</v>
      </c>
      <c r="D76" s="84"/>
    </row>
    <row r="77" spans="1:4" ht="15">
      <c r="A77" s="47" t="s">
        <v>204</v>
      </c>
      <c r="B77" s="47" t="s">
        <v>205</v>
      </c>
      <c r="C77" s="48" t="s">
        <v>497</v>
      </c>
      <c r="D77" s="80">
        <v>4</v>
      </c>
    </row>
    <row r="78" spans="1:4" ht="15">
      <c r="A78" s="47" t="s">
        <v>207</v>
      </c>
      <c r="B78" s="47" t="s">
        <v>208</v>
      </c>
      <c r="C78" s="48" t="s">
        <v>497</v>
      </c>
      <c r="D78" s="80">
        <v>3</v>
      </c>
    </row>
    <row r="79" spans="1:4" ht="15">
      <c r="A79" s="75" t="s">
        <v>4</v>
      </c>
      <c r="B79" s="75" t="s">
        <v>210</v>
      </c>
      <c r="C79" s="76" t="s">
        <v>497</v>
      </c>
      <c r="D79" s="82">
        <v>2</v>
      </c>
    </row>
    <row r="80" spans="1:4" ht="15">
      <c r="A80" s="47" t="s">
        <v>60</v>
      </c>
      <c r="B80" s="47" t="s">
        <v>212</v>
      </c>
      <c r="C80" s="48" t="s">
        <v>497</v>
      </c>
      <c r="D80" s="86">
        <v>3</v>
      </c>
    </row>
    <row r="81" spans="1:4" ht="15">
      <c r="A81" s="47" t="s">
        <v>22</v>
      </c>
      <c r="B81" s="47" t="s">
        <v>214</v>
      </c>
      <c r="C81" s="48" t="s">
        <v>497</v>
      </c>
      <c r="D81" s="80">
        <v>3</v>
      </c>
    </row>
    <row r="82" spans="1:4" ht="15">
      <c r="A82" s="47" t="s">
        <v>216</v>
      </c>
      <c r="B82" s="47" t="s">
        <v>217</v>
      </c>
      <c r="C82" s="48" t="s">
        <v>497</v>
      </c>
      <c r="D82" s="80">
        <v>4</v>
      </c>
    </row>
    <row r="83" spans="1:4" ht="15">
      <c r="A83" s="47" t="s">
        <v>219</v>
      </c>
      <c r="B83" s="47" t="s">
        <v>220</v>
      </c>
      <c r="C83" s="48" t="s">
        <v>497</v>
      </c>
      <c r="D83" s="87">
        <v>3</v>
      </c>
    </row>
    <row r="84" spans="1:4" ht="15">
      <c r="A84" s="47" t="s">
        <v>222</v>
      </c>
      <c r="B84" s="47" t="s">
        <v>223</v>
      </c>
      <c r="C84" s="48" t="s">
        <v>497</v>
      </c>
      <c r="D84" s="87">
        <v>2</v>
      </c>
    </row>
    <row r="85" spans="1:4" ht="15">
      <c r="A85" s="47" t="s">
        <v>63</v>
      </c>
      <c r="B85" s="47" t="s">
        <v>225</v>
      </c>
      <c r="C85" s="48" t="s">
        <v>497</v>
      </c>
      <c r="D85" s="80">
        <v>3</v>
      </c>
    </row>
    <row r="86" spans="1:4" ht="15">
      <c r="A86" s="47" t="s">
        <v>227</v>
      </c>
      <c r="B86" s="47" t="s">
        <v>228</v>
      </c>
      <c r="C86" s="48" t="s">
        <v>497</v>
      </c>
      <c r="D86" s="86">
        <v>3</v>
      </c>
    </row>
    <row r="87" spans="1:4" ht="15">
      <c r="A87" s="54" t="s">
        <v>196</v>
      </c>
      <c r="B87" s="54" t="s">
        <v>230</v>
      </c>
      <c r="C87" s="55" t="s">
        <v>497</v>
      </c>
      <c r="D87" s="84"/>
    </row>
    <row r="88" spans="1:4" ht="15">
      <c r="A88" s="47" t="s">
        <v>232</v>
      </c>
      <c r="B88" s="47" t="s">
        <v>233</v>
      </c>
      <c r="C88" s="48" t="s">
        <v>497</v>
      </c>
      <c r="D88" s="87">
        <v>3</v>
      </c>
    </row>
    <row r="89" spans="1:4" ht="15">
      <c r="A89" s="54" t="s">
        <v>235</v>
      </c>
      <c r="B89" s="54" t="s">
        <v>236</v>
      </c>
      <c r="C89" s="55" t="s">
        <v>497</v>
      </c>
      <c r="D89" s="84"/>
    </row>
    <row r="90" spans="1:4" ht="15">
      <c r="A90" s="47" t="s">
        <v>63</v>
      </c>
      <c r="B90" s="47" t="s">
        <v>238</v>
      </c>
      <c r="C90" s="48" t="s">
        <v>497</v>
      </c>
      <c r="D90" s="87">
        <v>4</v>
      </c>
    </row>
    <row r="91" spans="1:4" ht="15">
      <c r="A91" s="47" t="s">
        <v>89</v>
      </c>
      <c r="B91" s="47" t="s">
        <v>240</v>
      </c>
      <c r="C91" s="48" t="s">
        <v>497</v>
      </c>
      <c r="D91" s="87">
        <v>3</v>
      </c>
    </row>
    <row r="92" spans="1:4" ht="15">
      <c r="A92" s="47" t="s">
        <v>242</v>
      </c>
      <c r="B92" s="47" t="s">
        <v>243</v>
      </c>
      <c r="C92" s="48" t="s">
        <v>497</v>
      </c>
      <c r="D92" s="87">
        <v>3</v>
      </c>
    </row>
    <row r="93" spans="1:4" ht="15">
      <c r="A93" s="47" t="s">
        <v>89</v>
      </c>
      <c r="B93" s="47" t="s">
        <v>245</v>
      </c>
      <c r="C93" s="48" t="s">
        <v>497</v>
      </c>
      <c r="D93" s="87">
        <v>2</v>
      </c>
    </row>
    <row r="94" spans="1:4" ht="15">
      <c r="A94" s="47" t="s">
        <v>247</v>
      </c>
      <c r="B94" s="47" t="s">
        <v>248</v>
      </c>
      <c r="C94" s="48" t="s">
        <v>497</v>
      </c>
      <c r="D94" s="87">
        <v>2</v>
      </c>
    </row>
    <row r="95" spans="1:4" ht="15">
      <c r="A95" s="54" t="s">
        <v>250</v>
      </c>
      <c r="B95" s="54" t="s">
        <v>251</v>
      </c>
      <c r="C95" s="55" t="s">
        <v>497</v>
      </c>
      <c r="D95" s="84"/>
    </row>
    <row r="96" spans="1:4" ht="15">
      <c r="A96" s="45" t="s">
        <v>63</v>
      </c>
      <c r="B96" s="45" t="s">
        <v>253</v>
      </c>
      <c r="C96" s="91" t="s">
        <v>497</v>
      </c>
      <c r="D96" s="92">
        <v>4</v>
      </c>
    </row>
    <row r="97" spans="1:5" ht="15">
      <c r="A97" s="47" t="s">
        <v>60</v>
      </c>
      <c r="B97" s="47" t="s">
        <v>255</v>
      </c>
      <c r="C97" s="48" t="s">
        <v>497</v>
      </c>
      <c r="D97" s="87">
        <v>2</v>
      </c>
    </row>
    <row r="98" spans="1:5" ht="15">
      <c r="A98" s="47" t="s">
        <v>257</v>
      </c>
      <c r="B98" s="47" t="s">
        <v>258</v>
      </c>
      <c r="C98" s="48" t="s">
        <v>497</v>
      </c>
      <c r="D98" s="87">
        <v>3</v>
      </c>
    </row>
    <row r="99" spans="1:5" ht="15">
      <c r="A99" s="47" t="s">
        <v>54</v>
      </c>
      <c r="B99" s="47" t="s">
        <v>260</v>
      </c>
      <c r="C99" s="48" t="s">
        <v>497</v>
      </c>
      <c r="D99" s="87">
        <v>3</v>
      </c>
    </row>
    <row r="100" spans="1:5" ht="15">
      <c r="A100" s="47" t="s">
        <v>36</v>
      </c>
      <c r="B100" s="47" t="s">
        <v>510</v>
      </c>
      <c r="C100" s="48" t="s">
        <v>511</v>
      </c>
      <c r="D100" s="87">
        <v>1</v>
      </c>
    </row>
    <row r="101" spans="1:5" ht="15">
      <c r="C101" s="101" t="s">
        <v>536</v>
      </c>
      <c r="D101">
        <f>COUNTIF(D2:D100,"&gt;1")</f>
        <v>81</v>
      </c>
      <c r="E101" s="102">
        <v>0.81</v>
      </c>
    </row>
    <row r="102" spans="1:5" ht="15">
      <c r="C102" s="101" t="s">
        <v>537</v>
      </c>
      <c r="D102">
        <v>11</v>
      </c>
    </row>
    <row r="103" spans="1:5" ht="15">
      <c r="C103" s="101" t="s">
        <v>538</v>
      </c>
      <c r="D103">
        <v>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topLeftCell="A67" workbookViewId="0">
      <selection activeCell="L101" sqref="L101"/>
    </sheetView>
  </sheetViews>
  <sheetFormatPr defaultRowHeight="12.75"/>
  <cols>
    <col min="1" max="1" width="13.28515625" customWidth="1"/>
    <col min="5" max="5" width="11.28515625" customWidth="1"/>
  </cols>
  <sheetData>
    <row r="1" spans="1:12" ht="38.25">
      <c r="A1" s="37" t="s">
        <v>1</v>
      </c>
      <c r="B1" s="37" t="s">
        <v>2</v>
      </c>
      <c r="C1" s="38" t="s">
        <v>491</v>
      </c>
      <c r="D1" s="39" t="s">
        <v>507</v>
      </c>
      <c r="E1" s="39" t="s">
        <v>508</v>
      </c>
      <c r="F1" s="40" t="s">
        <v>527</v>
      </c>
      <c r="G1" s="79" t="s">
        <v>528</v>
      </c>
      <c r="H1" s="79" t="s">
        <v>529</v>
      </c>
      <c r="I1" s="79" t="s">
        <v>530</v>
      </c>
      <c r="J1" s="79" t="s">
        <v>532</v>
      </c>
      <c r="K1" s="79" t="s">
        <v>533</v>
      </c>
      <c r="L1" s="79" t="s">
        <v>531</v>
      </c>
    </row>
    <row r="2" spans="1:12" ht="15.75">
      <c r="A2" s="47" t="s">
        <v>4</v>
      </c>
      <c r="B2" s="47" t="s">
        <v>5</v>
      </c>
      <c r="C2" s="48" t="s">
        <v>494</v>
      </c>
      <c r="D2" s="46">
        <v>12</v>
      </c>
      <c r="E2" s="42">
        <v>6</v>
      </c>
      <c r="F2" s="42">
        <f t="shared" ref="F2:F64" si="0">SUM(D2,E2)</f>
        <v>18</v>
      </c>
      <c r="G2" s="42">
        <v>2</v>
      </c>
      <c r="H2" s="80">
        <v>2</v>
      </c>
      <c r="I2" s="80">
        <v>25</v>
      </c>
      <c r="J2" s="80">
        <f t="shared" ref="J2:J65" si="1">IF(I2&gt;=25, I2+(1/2)*G2,)</f>
        <v>26</v>
      </c>
      <c r="K2" s="80">
        <f t="shared" ref="K2:K65" si="2">IF(J2&gt;44,5,IF(J2&gt;38,4,IF(J2&gt;31,3,IF(J2&gt;24,2, "1"))))</f>
        <v>2</v>
      </c>
      <c r="L2" s="80">
        <v>2</v>
      </c>
    </row>
    <row r="3" spans="1:12" s="52" customFormat="1" ht="15.75">
      <c r="A3" s="49" t="s">
        <v>512</v>
      </c>
      <c r="B3" s="49" t="s">
        <v>513</v>
      </c>
      <c r="C3" s="50"/>
      <c r="D3" s="51">
        <v>29</v>
      </c>
      <c r="E3" s="49">
        <v>13</v>
      </c>
      <c r="F3" s="49">
        <f t="shared" si="0"/>
        <v>42</v>
      </c>
      <c r="G3" s="49">
        <v>20</v>
      </c>
      <c r="H3" s="93">
        <v>3</v>
      </c>
      <c r="I3" s="81">
        <v>42</v>
      </c>
      <c r="J3" s="80">
        <f t="shared" si="1"/>
        <v>52</v>
      </c>
      <c r="K3" s="80">
        <f t="shared" si="2"/>
        <v>5</v>
      </c>
      <c r="L3" s="81">
        <v>4</v>
      </c>
    </row>
    <row r="4" spans="1:12" ht="15.75">
      <c r="A4" s="47" t="s">
        <v>7</v>
      </c>
      <c r="B4" s="47" t="s">
        <v>8</v>
      </c>
      <c r="C4" s="48" t="s">
        <v>494</v>
      </c>
      <c r="D4" s="46">
        <v>19</v>
      </c>
      <c r="E4" s="42">
        <v>0</v>
      </c>
      <c r="F4" s="42">
        <f t="shared" si="0"/>
        <v>19</v>
      </c>
      <c r="G4" s="42">
        <v>6</v>
      </c>
      <c r="H4" s="80"/>
      <c r="I4" s="80"/>
      <c r="J4" s="80">
        <f t="shared" si="1"/>
        <v>0</v>
      </c>
      <c r="K4" s="80" t="str">
        <f t="shared" si="2"/>
        <v>1</v>
      </c>
      <c r="L4" s="80"/>
    </row>
    <row r="5" spans="1:12" ht="15.75">
      <c r="A5" s="47" t="s">
        <v>10</v>
      </c>
      <c r="B5" s="47" t="s">
        <v>11</v>
      </c>
      <c r="C5" s="48" t="s">
        <v>494</v>
      </c>
      <c r="D5" s="46">
        <v>13</v>
      </c>
      <c r="E5" s="42">
        <v>13</v>
      </c>
      <c r="F5" s="42">
        <f t="shared" si="0"/>
        <v>26</v>
      </c>
      <c r="G5" s="42">
        <v>13</v>
      </c>
      <c r="H5" s="87">
        <v>2</v>
      </c>
      <c r="I5" s="80">
        <v>26</v>
      </c>
      <c r="J5" s="80">
        <f t="shared" si="1"/>
        <v>32.5</v>
      </c>
      <c r="K5" s="80">
        <f t="shared" si="2"/>
        <v>3</v>
      </c>
      <c r="L5" s="80">
        <v>3</v>
      </c>
    </row>
    <row r="6" spans="1:12" ht="15.75">
      <c r="A6" s="47" t="s">
        <v>13</v>
      </c>
      <c r="B6" s="47" t="s">
        <v>14</v>
      </c>
      <c r="C6" s="48" t="s">
        <v>494</v>
      </c>
      <c r="D6" s="46">
        <v>18</v>
      </c>
      <c r="E6" s="42">
        <v>4</v>
      </c>
      <c r="F6" s="42">
        <f t="shared" si="0"/>
        <v>22</v>
      </c>
      <c r="G6" s="42">
        <v>16</v>
      </c>
      <c r="H6" s="93">
        <v>3</v>
      </c>
      <c r="I6" s="80">
        <v>44</v>
      </c>
      <c r="J6" s="80">
        <f t="shared" si="1"/>
        <v>52</v>
      </c>
      <c r="K6" s="80">
        <f t="shared" si="2"/>
        <v>5</v>
      </c>
      <c r="L6" s="80">
        <v>4</v>
      </c>
    </row>
    <row r="7" spans="1:12" s="78" customFormat="1" ht="15.75">
      <c r="A7" s="75" t="s">
        <v>16</v>
      </c>
      <c r="B7" s="75" t="s">
        <v>17</v>
      </c>
      <c r="C7" s="76" t="s">
        <v>494</v>
      </c>
      <c r="D7" s="77"/>
      <c r="E7" s="75"/>
      <c r="F7" s="75" t="s">
        <v>523</v>
      </c>
      <c r="G7" s="75"/>
      <c r="H7" s="82">
        <v>2</v>
      </c>
      <c r="I7" s="82"/>
      <c r="J7" s="80">
        <v>2</v>
      </c>
      <c r="K7" s="80">
        <v>2</v>
      </c>
      <c r="L7" s="82">
        <v>2</v>
      </c>
    </row>
    <row r="8" spans="1:12" ht="15.75">
      <c r="A8" s="47" t="s">
        <v>19</v>
      </c>
      <c r="B8" s="47" t="s">
        <v>20</v>
      </c>
      <c r="C8" s="48" t="s">
        <v>494</v>
      </c>
      <c r="D8" s="46">
        <v>8</v>
      </c>
      <c r="E8" s="42">
        <v>13</v>
      </c>
      <c r="F8" s="42">
        <f t="shared" si="0"/>
        <v>21</v>
      </c>
      <c r="G8" s="42">
        <v>8</v>
      </c>
      <c r="H8" s="80">
        <v>2</v>
      </c>
      <c r="I8" s="80">
        <v>25</v>
      </c>
      <c r="J8" s="80">
        <f t="shared" si="1"/>
        <v>29</v>
      </c>
      <c r="K8" s="80">
        <f t="shared" si="2"/>
        <v>2</v>
      </c>
      <c r="L8" s="80">
        <v>2</v>
      </c>
    </row>
    <row r="9" spans="1:12" s="61" customFormat="1" ht="15.75">
      <c r="A9" s="58" t="s">
        <v>22</v>
      </c>
      <c r="B9" s="58" t="s">
        <v>23</v>
      </c>
      <c r="C9" s="59" t="s">
        <v>494</v>
      </c>
      <c r="D9" s="62"/>
      <c r="E9" s="58"/>
      <c r="F9" s="58">
        <v>37</v>
      </c>
      <c r="G9" s="58">
        <v>12</v>
      </c>
      <c r="H9" s="83">
        <v>2</v>
      </c>
      <c r="I9" s="83">
        <v>37</v>
      </c>
      <c r="J9" s="80">
        <f t="shared" si="1"/>
        <v>43</v>
      </c>
      <c r="K9" s="80">
        <f t="shared" si="2"/>
        <v>4</v>
      </c>
      <c r="L9" s="83">
        <v>3</v>
      </c>
    </row>
    <row r="10" spans="1:12" s="61" customFormat="1" ht="15.75">
      <c r="A10" s="58" t="s">
        <v>25</v>
      </c>
      <c r="B10" s="58" t="s">
        <v>26</v>
      </c>
      <c r="C10" s="59" t="s">
        <v>494</v>
      </c>
      <c r="D10" s="62"/>
      <c r="E10" s="58"/>
      <c r="F10" s="58">
        <v>30</v>
      </c>
      <c r="G10" s="58">
        <v>13</v>
      </c>
      <c r="H10" s="93">
        <v>2</v>
      </c>
      <c r="I10" s="83">
        <v>25</v>
      </c>
      <c r="J10" s="80">
        <f t="shared" si="1"/>
        <v>31.5</v>
      </c>
      <c r="K10" s="80">
        <f t="shared" si="2"/>
        <v>3</v>
      </c>
      <c r="L10" s="83">
        <v>3</v>
      </c>
    </row>
    <row r="11" spans="1:12" s="57" customFormat="1" ht="15.75">
      <c r="A11" s="54" t="s">
        <v>28</v>
      </c>
      <c r="B11" s="54" t="s">
        <v>29</v>
      </c>
      <c r="C11" s="55" t="s">
        <v>494</v>
      </c>
      <c r="D11" s="63"/>
      <c r="E11" s="54"/>
      <c r="F11" s="54">
        <f t="shared" si="0"/>
        <v>0</v>
      </c>
      <c r="G11" s="54">
        <v>2</v>
      </c>
      <c r="H11" s="84"/>
      <c r="I11" s="84"/>
      <c r="J11" s="80">
        <f t="shared" si="1"/>
        <v>0</v>
      </c>
      <c r="K11" s="80" t="str">
        <f t="shared" si="2"/>
        <v>1</v>
      </c>
      <c r="L11" s="84"/>
    </row>
    <row r="12" spans="1:12" ht="15.75">
      <c r="A12" s="47" t="s">
        <v>31</v>
      </c>
      <c r="B12" s="47" t="s">
        <v>32</v>
      </c>
      <c r="C12" s="48" t="s">
        <v>494</v>
      </c>
      <c r="D12" s="46">
        <v>16</v>
      </c>
      <c r="E12" s="42">
        <v>4.5</v>
      </c>
      <c r="F12" s="42">
        <f t="shared" si="0"/>
        <v>20.5</v>
      </c>
      <c r="G12" s="42">
        <v>18</v>
      </c>
      <c r="H12" s="80">
        <v>2</v>
      </c>
      <c r="I12" s="80">
        <v>26</v>
      </c>
      <c r="J12" s="80">
        <f t="shared" si="1"/>
        <v>35</v>
      </c>
      <c r="K12" s="80">
        <f t="shared" si="2"/>
        <v>3</v>
      </c>
      <c r="L12" s="86">
        <v>3</v>
      </c>
    </row>
    <row r="13" spans="1:12" ht="15.75">
      <c r="A13" s="47" t="s">
        <v>488</v>
      </c>
      <c r="B13" s="47" t="s">
        <v>489</v>
      </c>
      <c r="C13" s="48" t="s">
        <v>494</v>
      </c>
      <c r="D13" s="46">
        <v>20</v>
      </c>
      <c r="E13" s="42">
        <v>4</v>
      </c>
      <c r="F13" s="42">
        <f t="shared" si="0"/>
        <v>24</v>
      </c>
      <c r="G13" s="42">
        <v>5</v>
      </c>
      <c r="H13" s="80">
        <v>2</v>
      </c>
      <c r="I13" s="80">
        <v>25</v>
      </c>
      <c r="J13" s="80">
        <f t="shared" si="1"/>
        <v>27.5</v>
      </c>
      <c r="K13" s="80">
        <f t="shared" si="2"/>
        <v>2</v>
      </c>
      <c r="L13" s="80">
        <v>2</v>
      </c>
    </row>
    <row r="14" spans="1:12" s="57" customFormat="1" ht="15.75">
      <c r="A14" s="54" t="s">
        <v>4</v>
      </c>
      <c r="B14" s="54" t="s">
        <v>34</v>
      </c>
      <c r="C14" s="55" t="s">
        <v>494</v>
      </c>
      <c r="D14" s="63"/>
      <c r="E14" s="54"/>
      <c r="F14" s="54">
        <f t="shared" si="0"/>
        <v>0</v>
      </c>
      <c r="G14" s="54"/>
      <c r="H14" s="84"/>
      <c r="I14" s="84"/>
      <c r="J14" s="80">
        <f t="shared" si="1"/>
        <v>0</v>
      </c>
      <c r="K14" s="80" t="str">
        <f t="shared" si="2"/>
        <v>1</v>
      </c>
      <c r="L14" s="84"/>
    </row>
    <row r="15" spans="1:12" ht="15.75">
      <c r="A15" s="47" t="s">
        <v>36</v>
      </c>
      <c r="B15" s="47" t="s">
        <v>37</v>
      </c>
      <c r="C15" s="48" t="s">
        <v>494</v>
      </c>
      <c r="D15" s="46">
        <v>15</v>
      </c>
      <c r="E15" s="42">
        <v>6.5</v>
      </c>
      <c r="F15" s="42">
        <f t="shared" si="0"/>
        <v>21.5</v>
      </c>
      <c r="G15" s="42">
        <v>4</v>
      </c>
      <c r="H15" s="80">
        <v>2</v>
      </c>
      <c r="I15" s="80">
        <v>25</v>
      </c>
      <c r="J15" s="80">
        <f t="shared" si="1"/>
        <v>27</v>
      </c>
      <c r="K15" s="80">
        <f t="shared" si="2"/>
        <v>2</v>
      </c>
      <c r="L15" s="80">
        <v>2</v>
      </c>
    </row>
    <row r="16" spans="1:12" s="52" customFormat="1" ht="15.75">
      <c r="A16" s="49" t="s">
        <v>39</v>
      </c>
      <c r="B16" s="49" t="s">
        <v>40</v>
      </c>
      <c r="C16" s="50" t="s">
        <v>494</v>
      </c>
      <c r="D16" s="74">
        <v>34</v>
      </c>
      <c r="E16" s="49">
        <v>5</v>
      </c>
      <c r="F16" s="49">
        <f t="shared" si="0"/>
        <v>39</v>
      </c>
      <c r="G16" s="49">
        <v>17</v>
      </c>
      <c r="H16" s="87">
        <v>3</v>
      </c>
      <c r="I16" s="81">
        <v>25</v>
      </c>
      <c r="J16" s="80">
        <f t="shared" si="1"/>
        <v>33.5</v>
      </c>
      <c r="K16" s="80">
        <f t="shared" si="2"/>
        <v>3</v>
      </c>
      <c r="L16" s="81">
        <v>3</v>
      </c>
    </row>
    <row r="17" spans="1:12" ht="15.75">
      <c r="A17" s="47" t="s">
        <v>42</v>
      </c>
      <c r="B17" s="47" t="s">
        <v>43</v>
      </c>
      <c r="C17" s="48" t="s">
        <v>494</v>
      </c>
      <c r="D17" s="46">
        <v>13</v>
      </c>
      <c r="E17" s="42">
        <v>6</v>
      </c>
      <c r="F17" s="42">
        <f t="shared" si="0"/>
        <v>19</v>
      </c>
      <c r="G17" s="42">
        <v>18</v>
      </c>
      <c r="H17" s="93">
        <v>2</v>
      </c>
      <c r="I17" s="80">
        <v>30</v>
      </c>
      <c r="J17" s="80">
        <f t="shared" si="1"/>
        <v>39</v>
      </c>
      <c r="K17" s="80">
        <f t="shared" si="2"/>
        <v>4</v>
      </c>
      <c r="L17" s="86">
        <v>3</v>
      </c>
    </row>
    <row r="18" spans="1:12" s="57" customFormat="1" ht="15.75">
      <c r="A18" s="54" t="s">
        <v>45</v>
      </c>
      <c r="B18" s="54" t="s">
        <v>46</v>
      </c>
      <c r="C18" s="55" t="s">
        <v>494</v>
      </c>
      <c r="D18" s="63"/>
      <c r="E18" s="54"/>
      <c r="F18" s="54">
        <f t="shared" si="0"/>
        <v>0</v>
      </c>
      <c r="G18" s="54"/>
      <c r="H18" s="84"/>
      <c r="I18" s="84"/>
      <c r="J18" s="80">
        <f t="shared" si="1"/>
        <v>0</v>
      </c>
      <c r="K18" s="80" t="str">
        <f t="shared" si="2"/>
        <v>1</v>
      </c>
      <c r="L18" s="84"/>
    </row>
    <row r="19" spans="1:12" ht="15.75">
      <c r="A19" s="47" t="s">
        <v>48</v>
      </c>
      <c r="B19" s="47" t="s">
        <v>49</v>
      </c>
      <c r="C19" s="48" t="s">
        <v>494</v>
      </c>
      <c r="D19" s="46">
        <v>22</v>
      </c>
      <c r="E19" s="42">
        <v>9.5</v>
      </c>
      <c r="F19" s="42">
        <f t="shared" si="0"/>
        <v>31.5</v>
      </c>
      <c r="G19" s="42">
        <v>4</v>
      </c>
      <c r="H19" s="87">
        <v>2</v>
      </c>
      <c r="I19" s="80">
        <v>25</v>
      </c>
      <c r="J19" s="80">
        <f t="shared" si="1"/>
        <v>27</v>
      </c>
      <c r="K19" s="80">
        <f t="shared" si="2"/>
        <v>2</v>
      </c>
      <c r="L19" s="80">
        <v>2</v>
      </c>
    </row>
    <row r="20" spans="1:12" s="61" customFormat="1" ht="15.75">
      <c r="A20" s="58" t="s">
        <v>51</v>
      </c>
      <c r="B20" s="58" t="s">
        <v>52</v>
      </c>
      <c r="C20" s="59" t="s">
        <v>494</v>
      </c>
      <c r="D20" s="62"/>
      <c r="E20" s="58"/>
      <c r="F20" s="58">
        <v>38</v>
      </c>
      <c r="G20" s="58">
        <v>14</v>
      </c>
      <c r="H20" s="83">
        <v>2</v>
      </c>
      <c r="I20" s="83">
        <v>25</v>
      </c>
      <c r="J20" s="80">
        <f t="shared" si="1"/>
        <v>32</v>
      </c>
      <c r="K20" s="80">
        <f t="shared" si="2"/>
        <v>3</v>
      </c>
      <c r="L20" s="83">
        <v>3</v>
      </c>
    </row>
    <row r="21" spans="1:12" s="52" customFormat="1" ht="15.75">
      <c r="A21" s="49" t="s">
        <v>54</v>
      </c>
      <c r="B21" s="49" t="s">
        <v>55</v>
      </c>
      <c r="C21" s="50" t="s">
        <v>494</v>
      </c>
      <c r="D21" s="53">
        <v>26</v>
      </c>
      <c r="E21" s="49">
        <v>10.5</v>
      </c>
      <c r="F21" s="49">
        <f t="shared" si="0"/>
        <v>36.5</v>
      </c>
      <c r="G21" s="49">
        <v>10</v>
      </c>
      <c r="H21" s="87">
        <v>2</v>
      </c>
      <c r="I21" s="81">
        <v>25</v>
      </c>
      <c r="J21" s="80">
        <f t="shared" si="1"/>
        <v>30</v>
      </c>
      <c r="K21" s="80">
        <f t="shared" si="2"/>
        <v>2</v>
      </c>
      <c r="L21" s="81">
        <v>2</v>
      </c>
    </row>
    <row r="22" spans="1:12" s="61" customFormat="1" ht="15.75">
      <c r="A22" s="58" t="s">
        <v>57</v>
      </c>
      <c r="B22" s="58" t="s">
        <v>58</v>
      </c>
      <c r="C22" s="59" t="s">
        <v>494</v>
      </c>
      <c r="D22" s="62"/>
      <c r="E22" s="58"/>
      <c r="F22" s="58">
        <v>33</v>
      </c>
      <c r="G22" s="58">
        <v>14</v>
      </c>
      <c r="H22" s="83">
        <v>3</v>
      </c>
      <c r="I22" s="83">
        <v>25</v>
      </c>
      <c r="J22" s="80">
        <f t="shared" si="1"/>
        <v>32</v>
      </c>
      <c r="K22" s="80">
        <f t="shared" si="2"/>
        <v>3</v>
      </c>
      <c r="L22" s="83">
        <v>3</v>
      </c>
    </row>
    <row r="23" spans="1:12" ht="15.75">
      <c r="A23" s="47" t="s">
        <v>60</v>
      </c>
      <c r="B23" s="47" t="s">
        <v>61</v>
      </c>
      <c r="C23" s="48" t="s">
        <v>494</v>
      </c>
      <c r="D23" s="46">
        <v>7</v>
      </c>
      <c r="E23" s="42">
        <v>8</v>
      </c>
      <c r="F23" s="42">
        <f t="shared" si="0"/>
        <v>15</v>
      </c>
      <c r="G23" s="42">
        <v>11</v>
      </c>
      <c r="H23" s="80">
        <v>2</v>
      </c>
      <c r="I23" s="80">
        <v>29</v>
      </c>
      <c r="J23" s="80">
        <f t="shared" si="1"/>
        <v>34.5</v>
      </c>
      <c r="K23" s="80">
        <f t="shared" si="2"/>
        <v>3</v>
      </c>
      <c r="L23" s="80">
        <v>3</v>
      </c>
    </row>
    <row r="24" spans="1:12" ht="15.75">
      <c r="A24" s="47" t="s">
        <v>63</v>
      </c>
      <c r="B24" s="47" t="s">
        <v>64</v>
      </c>
      <c r="C24" s="48" t="s">
        <v>494</v>
      </c>
      <c r="D24" s="46">
        <v>7</v>
      </c>
      <c r="E24" s="42">
        <v>8</v>
      </c>
      <c r="F24" s="42">
        <f t="shared" si="0"/>
        <v>15</v>
      </c>
      <c r="G24" s="42">
        <v>13</v>
      </c>
      <c r="H24" s="80">
        <v>3</v>
      </c>
      <c r="I24" s="80">
        <v>39</v>
      </c>
      <c r="J24" s="80">
        <f t="shared" si="1"/>
        <v>45.5</v>
      </c>
      <c r="K24" s="80">
        <f t="shared" si="2"/>
        <v>5</v>
      </c>
      <c r="L24" s="80">
        <v>4</v>
      </c>
    </row>
    <row r="25" spans="1:12" s="61" customFormat="1" ht="15.75">
      <c r="A25" s="58" t="s">
        <v>66</v>
      </c>
      <c r="B25" s="58" t="s">
        <v>67</v>
      </c>
      <c r="C25" s="59" t="s">
        <v>494</v>
      </c>
      <c r="D25" s="62"/>
      <c r="E25" s="58"/>
      <c r="F25" s="58">
        <v>21</v>
      </c>
      <c r="G25" s="58">
        <v>5</v>
      </c>
      <c r="H25" s="83">
        <v>1</v>
      </c>
      <c r="I25" s="83"/>
      <c r="J25" s="80">
        <f t="shared" si="1"/>
        <v>0</v>
      </c>
      <c r="K25" s="80" t="str">
        <f t="shared" si="2"/>
        <v>1</v>
      </c>
      <c r="L25" s="83">
        <v>1</v>
      </c>
    </row>
    <row r="26" spans="1:12" s="61" customFormat="1" ht="15.75">
      <c r="A26" s="58" t="s">
        <v>69</v>
      </c>
      <c r="B26" s="58" t="s">
        <v>70</v>
      </c>
      <c r="C26" s="59" t="s">
        <v>494</v>
      </c>
      <c r="D26" s="62"/>
      <c r="E26" s="58"/>
      <c r="F26" s="58">
        <v>31</v>
      </c>
      <c r="G26" s="58">
        <v>4</v>
      </c>
      <c r="H26" s="87">
        <v>2</v>
      </c>
      <c r="I26" s="83">
        <v>40</v>
      </c>
      <c r="J26" s="80">
        <f t="shared" si="1"/>
        <v>42</v>
      </c>
      <c r="K26" s="80">
        <f t="shared" si="2"/>
        <v>4</v>
      </c>
      <c r="L26" s="83">
        <v>3</v>
      </c>
    </row>
    <row r="27" spans="1:12" s="52" customFormat="1" ht="15.75">
      <c r="A27" s="72" t="s">
        <v>72</v>
      </c>
      <c r="B27" s="72" t="s">
        <v>73</v>
      </c>
      <c r="C27" s="73" t="s">
        <v>495</v>
      </c>
      <c r="D27" s="53">
        <v>27</v>
      </c>
      <c r="E27" s="49">
        <v>10</v>
      </c>
      <c r="F27" s="49">
        <f t="shared" si="0"/>
        <v>37</v>
      </c>
      <c r="G27" s="49">
        <v>8</v>
      </c>
      <c r="H27" s="93">
        <v>3</v>
      </c>
      <c r="I27" s="81">
        <v>25</v>
      </c>
      <c r="J27" s="80">
        <f t="shared" si="1"/>
        <v>29</v>
      </c>
      <c r="K27" s="80">
        <f t="shared" si="2"/>
        <v>2</v>
      </c>
      <c r="L27" s="81">
        <v>3</v>
      </c>
    </row>
    <row r="28" spans="1:12" s="52" customFormat="1" ht="15.75">
      <c r="A28" s="72" t="s">
        <v>75</v>
      </c>
      <c r="B28" s="72" t="s">
        <v>76</v>
      </c>
      <c r="C28" s="73" t="s">
        <v>495</v>
      </c>
      <c r="D28" s="53">
        <v>34</v>
      </c>
      <c r="E28" s="49">
        <v>14</v>
      </c>
      <c r="F28" s="49">
        <f t="shared" si="0"/>
        <v>48</v>
      </c>
      <c r="G28" s="49">
        <v>18</v>
      </c>
      <c r="H28" s="81">
        <v>4</v>
      </c>
      <c r="I28" s="81">
        <v>25</v>
      </c>
      <c r="J28" s="80">
        <f t="shared" si="1"/>
        <v>34</v>
      </c>
      <c r="K28" s="80">
        <f t="shared" si="2"/>
        <v>3</v>
      </c>
      <c r="L28" s="81">
        <v>4</v>
      </c>
    </row>
    <row r="29" spans="1:12" s="52" customFormat="1" ht="15.75">
      <c r="A29" s="72" t="s">
        <v>78</v>
      </c>
      <c r="B29" s="72" t="s">
        <v>79</v>
      </c>
      <c r="C29" s="73" t="s">
        <v>495</v>
      </c>
      <c r="D29" s="53">
        <v>32</v>
      </c>
      <c r="E29" s="49">
        <v>9.5</v>
      </c>
      <c r="F29" s="49">
        <f t="shared" si="0"/>
        <v>41.5</v>
      </c>
      <c r="G29" s="49">
        <v>17</v>
      </c>
      <c r="H29" s="81">
        <v>3</v>
      </c>
      <c r="I29" s="81">
        <v>25</v>
      </c>
      <c r="J29" s="80">
        <f t="shared" si="1"/>
        <v>33.5</v>
      </c>
      <c r="K29" s="80">
        <f t="shared" si="2"/>
        <v>3</v>
      </c>
      <c r="L29" s="81">
        <v>3</v>
      </c>
    </row>
    <row r="30" spans="1:12" ht="15.75">
      <c r="A30" s="43" t="s">
        <v>81</v>
      </c>
      <c r="B30" s="43" t="s">
        <v>82</v>
      </c>
      <c r="C30" s="44" t="s">
        <v>495</v>
      </c>
      <c r="D30" s="46">
        <v>8</v>
      </c>
      <c r="E30" s="45">
        <v>9</v>
      </c>
      <c r="F30" s="42">
        <f t="shared" si="0"/>
        <v>17</v>
      </c>
      <c r="G30" s="42">
        <v>10</v>
      </c>
      <c r="H30" s="80">
        <v>3</v>
      </c>
      <c r="I30" s="80">
        <v>25</v>
      </c>
      <c r="J30" s="80">
        <f t="shared" si="1"/>
        <v>30</v>
      </c>
      <c r="K30" s="80">
        <f t="shared" si="2"/>
        <v>2</v>
      </c>
      <c r="L30" s="81">
        <v>3</v>
      </c>
    </row>
    <row r="31" spans="1:12" ht="15.75">
      <c r="A31" s="43" t="s">
        <v>48</v>
      </c>
      <c r="B31" s="43" t="s">
        <v>84</v>
      </c>
      <c r="C31" s="44" t="s">
        <v>495</v>
      </c>
      <c r="D31" s="46">
        <v>20</v>
      </c>
      <c r="E31" s="42">
        <v>2.5</v>
      </c>
      <c r="F31" s="42">
        <f t="shared" si="0"/>
        <v>22.5</v>
      </c>
      <c r="G31" s="42">
        <v>17</v>
      </c>
      <c r="H31" s="80">
        <v>3</v>
      </c>
      <c r="I31" s="80">
        <v>25</v>
      </c>
      <c r="J31" s="80">
        <f t="shared" si="1"/>
        <v>33.5</v>
      </c>
      <c r="K31" s="80">
        <f t="shared" si="2"/>
        <v>3</v>
      </c>
      <c r="L31" s="81">
        <v>3</v>
      </c>
    </row>
    <row r="32" spans="1:12" s="57" customFormat="1" ht="15.75">
      <c r="A32" s="64" t="s">
        <v>89</v>
      </c>
      <c r="B32" s="64" t="s">
        <v>90</v>
      </c>
      <c r="C32" s="65" t="s">
        <v>495</v>
      </c>
      <c r="D32" s="56"/>
      <c r="E32" s="54"/>
      <c r="F32" s="54">
        <f t="shared" si="0"/>
        <v>0</v>
      </c>
      <c r="G32" s="54"/>
      <c r="H32" s="84"/>
      <c r="I32" s="84"/>
      <c r="J32" s="80">
        <f t="shared" si="1"/>
        <v>0</v>
      </c>
      <c r="K32" s="80" t="str">
        <f t="shared" si="2"/>
        <v>1</v>
      </c>
      <c r="L32" s="84"/>
    </row>
    <row r="33" spans="1:12" ht="15.75">
      <c r="A33" s="43" t="s">
        <v>92</v>
      </c>
      <c r="B33" s="43" t="s">
        <v>93</v>
      </c>
      <c r="C33" s="44" t="s">
        <v>495</v>
      </c>
      <c r="D33" s="46">
        <v>18</v>
      </c>
      <c r="E33" s="42">
        <v>9.5</v>
      </c>
      <c r="F33" s="42">
        <f t="shared" si="0"/>
        <v>27.5</v>
      </c>
      <c r="G33" s="42">
        <v>13</v>
      </c>
      <c r="H33" s="80">
        <v>2</v>
      </c>
      <c r="I33" s="80">
        <v>25</v>
      </c>
      <c r="J33" s="80">
        <f t="shared" si="1"/>
        <v>31.5</v>
      </c>
      <c r="K33" s="80">
        <f t="shared" si="2"/>
        <v>3</v>
      </c>
      <c r="L33" s="81">
        <v>3</v>
      </c>
    </row>
    <row r="34" spans="1:12" ht="15.75">
      <c r="A34" s="43" t="s">
        <v>95</v>
      </c>
      <c r="B34" s="43" t="s">
        <v>96</v>
      </c>
      <c r="C34" s="44" t="s">
        <v>495</v>
      </c>
      <c r="D34" s="46">
        <v>24</v>
      </c>
      <c r="E34" s="42">
        <v>4</v>
      </c>
      <c r="F34" s="42">
        <f t="shared" si="0"/>
        <v>28</v>
      </c>
      <c r="G34" s="42">
        <v>14</v>
      </c>
      <c r="H34" s="93">
        <v>2</v>
      </c>
      <c r="I34" s="80">
        <v>28</v>
      </c>
      <c r="J34" s="80">
        <f t="shared" si="1"/>
        <v>35</v>
      </c>
      <c r="K34" s="80">
        <f t="shared" si="2"/>
        <v>3</v>
      </c>
      <c r="L34" s="80">
        <v>3</v>
      </c>
    </row>
    <row r="35" spans="1:12" ht="15.75">
      <c r="A35" s="43" t="s">
        <v>25</v>
      </c>
      <c r="B35" s="43" t="s">
        <v>98</v>
      </c>
      <c r="C35" s="44" t="s">
        <v>495</v>
      </c>
      <c r="D35" s="46">
        <v>14</v>
      </c>
      <c r="E35" s="42">
        <v>9</v>
      </c>
      <c r="F35" s="42">
        <f t="shared" si="0"/>
        <v>23</v>
      </c>
      <c r="G35" s="42">
        <v>9</v>
      </c>
      <c r="H35" s="87">
        <v>3</v>
      </c>
      <c r="I35" s="80">
        <v>27</v>
      </c>
      <c r="J35" s="80">
        <f t="shared" si="1"/>
        <v>31.5</v>
      </c>
      <c r="K35" s="80">
        <f t="shared" si="2"/>
        <v>3</v>
      </c>
      <c r="L35" s="81">
        <v>3</v>
      </c>
    </row>
    <row r="36" spans="1:12" ht="15.75">
      <c r="A36" s="43" t="s">
        <v>100</v>
      </c>
      <c r="B36" s="43" t="s">
        <v>101</v>
      </c>
      <c r="C36" s="44" t="s">
        <v>495</v>
      </c>
      <c r="D36" s="46">
        <v>20</v>
      </c>
      <c r="E36" s="42">
        <v>7</v>
      </c>
      <c r="F36" s="42">
        <f t="shared" si="0"/>
        <v>27</v>
      </c>
      <c r="G36" s="42">
        <v>10</v>
      </c>
      <c r="H36" s="87">
        <v>2</v>
      </c>
      <c r="I36" s="80">
        <v>32</v>
      </c>
      <c r="J36" s="80">
        <f t="shared" si="1"/>
        <v>37</v>
      </c>
      <c r="K36" s="80">
        <f t="shared" si="2"/>
        <v>3</v>
      </c>
      <c r="L36" s="81">
        <v>3</v>
      </c>
    </row>
    <row r="37" spans="1:12" s="57" customFormat="1" ht="15.75">
      <c r="A37" s="64" t="s">
        <v>103</v>
      </c>
      <c r="B37" s="64" t="s">
        <v>104</v>
      </c>
      <c r="C37" s="65" t="s">
        <v>495</v>
      </c>
      <c r="D37" s="56"/>
      <c r="E37" s="54"/>
      <c r="F37" s="54">
        <f t="shared" si="0"/>
        <v>0</v>
      </c>
      <c r="G37" s="54"/>
      <c r="H37" s="84"/>
      <c r="I37" s="84"/>
      <c r="J37" s="80">
        <f t="shared" si="1"/>
        <v>0</v>
      </c>
      <c r="K37" s="80" t="str">
        <f t="shared" si="2"/>
        <v>1</v>
      </c>
      <c r="L37" s="84"/>
    </row>
    <row r="38" spans="1:12" ht="15.75">
      <c r="A38" s="43" t="s">
        <v>106</v>
      </c>
      <c r="B38" s="43" t="s">
        <v>107</v>
      </c>
      <c r="C38" s="44" t="s">
        <v>495</v>
      </c>
      <c r="D38" s="46">
        <v>22</v>
      </c>
      <c r="E38" s="42">
        <v>9</v>
      </c>
      <c r="F38" s="42">
        <f t="shared" si="0"/>
        <v>31</v>
      </c>
      <c r="G38" s="42">
        <v>10</v>
      </c>
      <c r="H38" s="87">
        <v>3</v>
      </c>
      <c r="I38" s="80">
        <v>25</v>
      </c>
      <c r="J38" s="80">
        <f t="shared" si="1"/>
        <v>30</v>
      </c>
      <c r="K38" s="80">
        <f t="shared" si="2"/>
        <v>2</v>
      </c>
      <c r="L38" s="81">
        <v>3</v>
      </c>
    </row>
    <row r="39" spans="1:12" ht="15.75">
      <c r="A39" s="43" t="s">
        <v>109</v>
      </c>
      <c r="B39" s="43" t="s">
        <v>110</v>
      </c>
      <c r="C39" s="44" t="s">
        <v>495</v>
      </c>
      <c r="D39" s="46">
        <v>19</v>
      </c>
      <c r="E39" s="42">
        <v>13</v>
      </c>
      <c r="F39" s="42">
        <f t="shared" si="0"/>
        <v>32</v>
      </c>
      <c r="G39" s="42">
        <v>18</v>
      </c>
      <c r="H39" s="80">
        <v>3</v>
      </c>
      <c r="I39" s="80">
        <v>25</v>
      </c>
      <c r="J39" s="80">
        <f t="shared" si="1"/>
        <v>34</v>
      </c>
      <c r="K39" s="80">
        <f t="shared" si="2"/>
        <v>3</v>
      </c>
      <c r="L39" s="81">
        <v>3</v>
      </c>
    </row>
    <row r="40" spans="1:12" ht="15.75">
      <c r="A40" s="43" t="s">
        <v>112</v>
      </c>
      <c r="B40" s="43" t="s">
        <v>113</v>
      </c>
      <c r="C40" s="44" t="s">
        <v>495</v>
      </c>
      <c r="D40" s="46">
        <v>9</v>
      </c>
      <c r="E40" s="42">
        <v>6</v>
      </c>
      <c r="F40" s="42">
        <f t="shared" si="0"/>
        <v>15</v>
      </c>
      <c r="G40" s="42">
        <v>14</v>
      </c>
      <c r="H40" s="80">
        <v>3</v>
      </c>
      <c r="I40" s="80">
        <v>26</v>
      </c>
      <c r="J40" s="80">
        <f t="shared" si="1"/>
        <v>33</v>
      </c>
      <c r="K40" s="80">
        <f t="shared" si="2"/>
        <v>3</v>
      </c>
      <c r="L40" s="80">
        <v>3</v>
      </c>
    </row>
    <row r="41" spans="1:12" s="52" customFormat="1" ht="15.75">
      <c r="A41" s="72" t="s">
        <v>115</v>
      </c>
      <c r="B41" s="72" t="s">
        <v>116</v>
      </c>
      <c r="C41" s="73" t="s">
        <v>495</v>
      </c>
      <c r="D41" s="53">
        <v>40</v>
      </c>
      <c r="E41" s="49">
        <v>12</v>
      </c>
      <c r="F41" s="49">
        <f t="shared" si="0"/>
        <v>52</v>
      </c>
      <c r="G41" s="49">
        <v>16</v>
      </c>
      <c r="H41" s="81">
        <v>5</v>
      </c>
      <c r="I41" s="81">
        <v>25</v>
      </c>
      <c r="J41" s="80">
        <f t="shared" si="1"/>
        <v>33</v>
      </c>
      <c r="K41" s="80">
        <f t="shared" si="2"/>
        <v>3</v>
      </c>
      <c r="L41" s="81">
        <v>4</v>
      </c>
    </row>
    <row r="42" spans="1:12" s="61" customFormat="1" ht="15.75">
      <c r="A42" s="66" t="s">
        <v>118</v>
      </c>
      <c r="B42" s="66" t="s">
        <v>119</v>
      </c>
      <c r="C42" s="67" t="s">
        <v>495</v>
      </c>
      <c r="D42" s="60"/>
      <c r="E42" s="58"/>
      <c r="F42" s="58">
        <v>39</v>
      </c>
      <c r="G42" s="58">
        <v>8</v>
      </c>
      <c r="H42" s="93">
        <v>2</v>
      </c>
      <c r="I42" s="83">
        <v>35</v>
      </c>
      <c r="J42" s="80">
        <f t="shared" si="1"/>
        <v>39</v>
      </c>
      <c r="K42" s="80">
        <f t="shared" si="2"/>
        <v>4</v>
      </c>
      <c r="L42" s="83">
        <v>3</v>
      </c>
    </row>
    <row r="43" spans="1:12" ht="15.75">
      <c r="A43" s="43" t="s">
        <v>121</v>
      </c>
      <c r="B43" s="43" t="s">
        <v>122</v>
      </c>
      <c r="C43" s="44" t="s">
        <v>495</v>
      </c>
      <c r="D43" s="46">
        <v>20</v>
      </c>
      <c r="E43" s="42">
        <v>9</v>
      </c>
      <c r="F43" s="42">
        <f t="shared" si="0"/>
        <v>29</v>
      </c>
      <c r="G43" s="42">
        <v>2</v>
      </c>
      <c r="H43" s="80">
        <v>1</v>
      </c>
      <c r="I43" s="80"/>
      <c r="J43" s="80">
        <f t="shared" si="1"/>
        <v>0</v>
      </c>
      <c r="K43" s="80" t="str">
        <f t="shared" si="2"/>
        <v>1</v>
      </c>
      <c r="L43" s="81">
        <v>1</v>
      </c>
    </row>
    <row r="44" spans="1:12" ht="15.75">
      <c r="A44" s="43" t="s">
        <v>45</v>
      </c>
      <c r="B44" s="43" t="s">
        <v>124</v>
      </c>
      <c r="C44" s="44" t="s">
        <v>495</v>
      </c>
      <c r="D44" s="46">
        <v>18</v>
      </c>
      <c r="E44" s="42">
        <v>9</v>
      </c>
      <c r="F44" s="42">
        <f t="shared" si="0"/>
        <v>27</v>
      </c>
      <c r="G44" s="42">
        <v>4</v>
      </c>
      <c r="H44" s="87">
        <v>4</v>
      </c>
      <c r="I44" s="80">
        <v>34</v>
      </c>
      <c r="J44" s="80">
        <f t="shared" si="1"/>
        <v>36</v>
      </c>
      <c r="K44" s="80">
        <f t="shared" si="2"/>
        <v>3</v>
      </c>
      <c r="L44" s="81">
        <v>4</v>
      </c>
    </row>
    <row r="45" spans="1:12" s="52" customFormat="1" ht="15.75">
      <c r="A45" s="72" t="s">
        <v>126</v>
      </c>
      <c r="B45" s="72" t="s">
        <v>127</v>
      </c>
      <c r="C45" s="73" t="s">
        <v>495</v>
      </c>
      <c r="D45" s="53">
        <v>34</v>
      </c>
      <c r="E45" s="49">
        <v>2</v>
      </c>
      <c r="F45" s="49">
        <f t="shared" si="0"/>
        <v>36</v>
      </c>
      <c r="G45" s="49">
        <v>21</v>
      </c>
      <c r="H45" s="87">
        <v>3</v>
      </c>
      <c r="I45" s="81">
        <v>28</v>
      </c>
      <c r="J45" s="80">
        <f t="shared" si="1"/>
        <v>38.5</v>
      </c>
      <c r="K45" s="80">
        <f t="shared" si="2"/>
        <v>4</v>
      </c>
      <c r="L45" s="81">
        <v>4</v>
      </c>
    </row>
    <row r="46" spans="1:12" s="57" customFormat="1" ht="15.75">
      <c r="A46" s="64" t="s">
        <v>25</v>
      </c>
      <c r="B46" s="64" t="s">
        <v>129</v>
      </c>
      <c r="C46" s="65" t="s">
        <v>495</v>
      </c>
      <c r="D46" s="56"/>
      <c r="E46" s="54"/>
      <c r="F46" s="54">
        <f t="shared" si="0"/>
        <v>0</v>
      </c>
      <c r="G46" s="54"/>
      <c r="H46" s="84"/>
      <c r="I46" s="84"/>
      <c r="J46" s="80">
        <f t="shared" si="1"/>
        <v>0</v>
      </c>
      <c r="K46" s="80" t="str">
        <f t="shared" si="2"/>
        <v>1</v>
      </c>
      <c r="L46" s="84"/>
    </row>
    <row r="47" spans="1:12" ht="15.75">
      <c r="A47" s="43" t="s">
        <v>131</v>
      </c>
      <c r="B47" s="43" t="s">
        <v>132</v>
      </c>
      <c r="C47" s="44" t="s">
        <v>495</v>
      </c>
      <c r="D47" s="46">
        <v>13</v>
      </c>
      <c r="E47" s="42">
        <v>6</v>
      </c>
      <c r="F47" s="42">
        <f t="shared" si="0"/>
        <v>19</v>
      </c>
      <c r="G47" s="42">
        <v>17</v>
      </c>
      <c r="H47" s="87">
        <v>3</v>
      </c>
      <c r="I47" s="80">
        <v>25</v>
      </c>
      <c r="J47" s="80">
        <f t="shared" si="1"/>
        <v>33.5</v>
      </c>
      <c r="K47" s="80">
        <f t="shared" si="2"/>
        <v>3</v>
      </c>
      <c r="L47" s="81">
        <v>3</v>
      </c>
    </row>
    <row r="48" spans="1:12" ht="15.75">
      <c r="A48" s="43" t="s">
        <v>520</v>
      </c>
      <c r="B48" s="43" t="s">
        <v>503</v>
      </c>
      <c r="C48" s="44" t="s">
        <v>495</v>
      </c>
      <c r="D48" s="46">
        <v>23</v>
      </c>
      <c r="E48" s="42">
        <v>9</v>
      </c>
      <c r="F48" s="42">
        <f t="shared" si="0"/>
        <v>32</v>
      </c>
      <c r="G48" s="42">
        <v>14</v>
      </c>
      <c r="H48" s="93">
        <v>3</v>
      </c>
      <c r="I48" s="80">
        <v>25</v>
      </c>
      <c r="J48" s="80">
        <f t="shared" si="1"/>
        <v>32</v>
      </c>
      <c r="K48" s="80">
        <f t="shared" si="2"/>
        <v>3</v>
      </c>
      <c r="L48" s="81">
        <v>3</v>
      </c>
    </row>
    <row r="49" spans="1:12" s="52" customFormat="1" ht="15.75">
      <c r="A49" s="72" t="s">
        <v>31</v>
      </c>
      <c r="B49" s="72" t="s">
        <v>134</v>
      </c>
      <c r="C49" s="73" t="s">
        <v>495</v>
      </c>
      <c r="D49" s="53">
        <v>34</v>
      </c>
      <c r="E49" s="49">
        <v>10</v>
      </c>
      <c r="F49" s="49">
        <f t="shared" si="0"/>
        <v>44</v>
      </c>
      <c r="G49" s="49">
        <v>18</v>
      </c>
      <c r="H49" s="81">
        <v>3</v>
      </c>
      <c r="I49" s="81">
        <v>34</v>
      </c>
      <c r="J49" s="80">
        <f t="shared" si="1"/>
        <v>43</v>
      </c>
      <c r="K49" s="80">
        <f t="shared" si="2"/>
        <v>4</v>
      </c>
      <c r="L49" s="81">
        <v>4</v>
      </c>
    </row>
    <row r="50" spans="1:12" s="52" customFormat="1" ht="15.75">
      <c r="A50" s="72" t="s">
        <v>92</v>
      </c>
      <c r="B50" s="72" t="s">
        <v>136</v>
      </c>
      <c r="C50" s="73" t="s">
        <v>495</v>
      </c>
      <c r="D50" s="53">
        <v>25</v>
      </c>
      <c r="E50" s="49">
        <v>13</v>
      </c>
      <c r="F50" s="49">
        <f t="shared" si="0"/>
        <v>38</v>
      </c>
      <c r="G50" s="49">
        <v>5</v>
      </c>
      <c r="H50" s="87">
        <v>3</v>
      </c>
      <c r="I50" s="81">
        <v>42</v>
      </c>
      <c r="J50" s="80">
        <f t="shared" si="1"/>
        <v>44.5</v>
      </c>
      <c r="K50" s="80">
        <f t="shared" si="2"/>
        <v>5</v>
      </c>
      <c r="L50" s="81">
        <v>4</v>
      </c>
    </row>
    <row r="51" spans="1:12" ht="15.75">
      <c r="A51" s="47" t="s">
        <v>112</v>
      </c>
      <c r="B51" s="47" t="s">
        <v>138</v>
      </c>
      <c r="C51" s="48" t="s">
        <v>496</v>
      </c>
      <c r="D51" s="46">
        <v>16</v>
      </c>
      <c r="E51" s="42">
        <v>5.5</v>
      </c>
      <c r="F51" s="42">
        <f t="shared" si="0"/>
        <v>21.5</v>
      </c>
      <c r="G51" s="42">
        <v>16</v>
      </c>
      <c r="H51" s="80">
        <v>3</v>
      </c>
      <c r="I51" s="80">
        <v>25</v>
      </c>
      <c r="J51" s="80">
        <f t="shared" si="1"/>
        <v>33</v>
      </c>
      <c r="K51" s="80">
        <f t="shared" si="2"/>
        <v>3</v>
      </c>
      <c r="L51" s="81">
        <v>3</v>
      </c>
    </row>
    <row r="52" spans="1:12" ht="15.75">
      <c r="A52" s="47" t="s">
        <v>45</v>
      </c>
      <c r="B52" s="47" t="s">
        <v>140</v>
      </c>
      <c r="C52" s="48" t="s">
        <v>496</v>
      </c>
      <c r="D52" s="46">
        <v>24</v>
      </c>
      <c r="E52" s="42">
        <v>4.5</v>
      </c>
      <c r="F52" s="42">
        <f t="shared" si="0"/>
        <v>28.5</v>
      </c>
      <c r="G52" s="42">
        <v>13</v>
      </c>
      <c r="H52" s="80">
        <v>3</v>
      </c>
      <c r="I52" s="80">
        <v>26</v>
      </c>
      <c r="J52" s="80">
        <f t="shared" si="1"/>
        <v>32.5</v>
      </c>
      <c r="K52" s="80">
        <f t="shared" si="2"/>
        <v>3</v>
      </c>
      <c r="L52" s="81">
        <v>3</v>
      </c>
    </row>
    <row r="53" spans="1:12" ht="15.75">
      <c r="A53" s="47" t="s">
        <v>89</v>
      </c>
      <c r="B53" s="47" t="s">
        <v>142</v>
      </c>
      <c r="C53" s="48" t="s">
        <v>496</v>
      </c>
      <c r="D53" s="46">
        <v>16</v>
      </c>
      <c r="E53" s="42">
        <v>4</v>
      </c>
      <c r="F53" s="42">
        <f t="shared" si="0"/>
        <v>20</v>
      </c>
      <c r="G53" s="42">
        <v>10</v>
      </c>
      <c r="H53" s="80">
        <v>1</v>
      </c>
      <c r="I53" s="80"/>
      <c r="J53" s="80">
        <f t="shared" si="1"/>
        <v>0</v>
      </c>
      <c r="K53" s="80" t="str">
        <f t="shared" si="2"/>
        <v>1</v>
      </c>
      <c r="L53" s="80"/>
    </row>
    <row r="54" spans="1:12" s="52" customFormat="1" ht="15.75">
      <c r="A54" s="49" t="s">
        <v>28</v>
      </c>
      <c r="B54" s="49" t="s">
        <v>144</v>
      </c>
      <c r="C54" s="50" t="s">
        <v>496</v>
      </c>
      <c r="D54" s="53">
        <v>35</v>
      </c>
      <c r="E54" s="49">
        <v>13</v>
      </c>
      <c r="F54" s="49">
        <f t="shared" si="0"/>
        <v>48</v>
      </c>
      <c r="G54" s="49">
        <v>18</v>
      </c>
      <c r="H54" s="87">
        <v>4</v>
      </c>
      <c r="I54" s="81">
        <v>42</v>
      </c>
      <c r="J54" s="80">
        <f t="shared" si="1"/>
        <v>51</v>
      </c>
      <c r="K54" s="80">
        <f t="shared" si="2"/>
        <v>5</v>
      </c>
      <c r="L54" s="81">
        <v>5</v>
      </c>
    </row>
    <row r="55" spans="1:12" s="61" customFormat="1" ht="15.75">
      <c r="A55" s="58" t="s">
        <v>146</v>
      </c>
      <c r="B55" s="58" t="s">
        <v>147</v>
      </c>
      <c r="C55" s="59" t="s">
        <v>496</v>
      </c>
      <c r="D55" s="60"/>
      <c r="E55" s="58"/>
      <c r="F55" s="58">
        <v>31</v>
      </c>
      <c r="G55" s="58">
        <v>12</v>
      </c>
      <c r="H55" s="83">
        <v>2</v>
      </c>
      <c r="I55" s="83">
        <v>26</v>
      </c>
      <c r="J55" s="80">
        <f t="shared" si="1"/>
        <v>32</v>
      </c>
      <c r="K55" s="80">
        <f t="shared" si="2"/>
        <v>3</v>
      </c>
      <c r="L55" s="83">
        <v>3</v>
      </c>
    </row>
    <row r="56" spans="1:12" s="52" customFormat="1" ht="15.75">
      <c r="A56" s="49" t="s">
        <v>149</v>
      </c>
      <c r="B56" s="49" t="s">
        <v>150</v>
      </c>
      <c r="C56" s="50" t="s">
        <v>496</v>
      </c>
      <c r="D56" s="53">
        <v>24</v>
      </c>
      <c r="E56" s="49">
        <v>12</v>
      </c>
      <c r="F56" s="49">
        <f t="shared" si="0"/>
        <v>36</v>
      </c>
      <c r="G56" s="49">
        <v>19</v>
      </c>
      <c r="H56" s="81">
        <v>3</v>
      </c>
      <c r="I56" s="81">
        <v>40</v>
      </c>
      <c r="J56" s="80">
        <f t="shared" si="1"/>
        <v>49.5</v>
      </c>
      <c r="K56" s="80">
        <f t="shared" si="2"/>
        <v>5</v>
      </c>
      <c r="L56" s="81">
        <v>4</v>
      </c>
    </row>
    <row r="57" spans="1:12" ht="15.75">
      <c r="A57" s="47" t="s">
        <v>48</v>
      </c>
      <c r="B57" s="47" t="s">
        <v>152</v>
      </c>
      <c r="C57" s="48" t="s">
        <v>496</v>
      </c>
      <c r="D57" s="46">
        <v>21</v>
      </c>
      <c r="E57" s="42">
        <v>1</v>
      </c>
      <c r="F57" s="42">
        <f t="shared" si="0"/>
        <v>22</v>
      </c>
      <c r="G57" s="42">
        <v>4</v>
      </c>
      <c r="H57" s="80">
        <v>2</v>
      </c>
      <c r="I57" s="80">
        <v>35</v>
      </c>
      <c r="J57" s="80">
        <f t="shared" si="1"/>
        <v>37</v>
      </c>
      <c r="K57" s="80">
        <f t="shared" si="2"/>
        <v>3</v>
      </c>
      <c r="L57" s="80">
        <v>3</v>
      </c>
    </row>
    <row r="58" spans="1:12" ht="15.75">
      <c r="A58" s="47" t="s">
        <v>126</v>
      </c>
      <c r="B58" s="47" t="s">
        <v>154</v>
      </c>
      <c r="C58" s="48" t="s">
        <v>496</v>
      </c>
      <c r="D58" s="46">
        <v>19</v>
      </c>
      <c r="E58" s="42">
        <v>8</v>
      </c>
      <c r="F58" s="42">
        <f t="shared" si="0"/>
        <v>27</v>
      </c>
      <c r="G58" s="42">
        <v>16</v>
      </c>
      <c r="H58" s="87">
        <v>2</v>
      </c>
      <c r="I58" s="80">
        <v>25</v>
      </c>
      <c r="J58" s="80">
        <f t="shared" si="1"/>
        <v>33</v>
      </c>
      <c r="K58" s="80">
        <f t="shared" si="2"/>
        <v>3</v>
      </c>
      <c r="L58" s="80">
        <v>3</v>
      </c>
    </row>
    <row r="59" spans="1:12" ht="15.75">
      <c r="A59" s="47" t="s">
        <v>156</v>
      </c>
      <c r="B59" s="47" t="s">
        <v>157</v>
      </c>
      <c r="C59" s="48" t="s">
        <v>496</v>
      </c>
      <c r="D59" s="46">
        <v>20</v>
      </c>
      <c r="E59" s="42">
        <v>8</v>
      </c>
      <c r="F59" s="42">
        <f t="shared" si="0"/>
        <v>28</v>
      </c>
      <c r="G59" s="42">
        <v>12</v>
      </c>
      <c r="H59" s="80">
        <v>3</v>
      </c>
      <c r="I59" s="80">
        <v>39</v>
      </c>
      <c r="J59" s="80">
        <f t="shared" si="1"/>
        <v>45</v>
      </c>
      <c r="K59" s="80">
        <f t="shared" si="2"/>
        <v>5</v>
      </c>
      <c r="L59" s="80">
        <v>4</v>
      </c>
    </row>
    <row r="60" spans="1:12" ht="15.75">
      <c r="A60" s="47" t="s">
        <v>159</v>
      </c>
      <c r="B60" s="47" t="s">
        <v>160</v>
      </c>
      <c r="C60" s="48" t="s">
        <v>496</v>
      </c>
      <c r="D60" s="46">
        <v>11</v>
      </c>
      <c r="E60" s="42">
        <v>4</v>
      </c>
      <c r="F60" s="42">
        <f t="shared" si="0"/>
        <v>15</v>
      </c>
      <c r="G60" s="42">
        <v>2</v>
      </c>
      <c r="H60" s="80">
        <v>2</v>
      </c>
      <c r="I60" s="80">
        <v>31</v>
      </c>
      <c r="J60" s="80">
        <f t="shared" si="1"/>
        <v>32</v>
      </c>
      <c r="K60" s="80">
        <f t="shared" si="2"/>
        <v>3</v>
      </c>
      <c r="L60" s="80">
        <v>3</v>
      </c>
    </row>
    <row r="61" spans="1:12" s="52" customFormat="1" ht="15.75">
      <c r="A61" s="49" t="s">
        <v>162</v>
      </c>
      <c r="B61" s="49" t="s">
        <v>163</v>
      </c>
      <c r="C61" s="50" t="s">
        <v>496</v>
      </c>
      <c r="D61" s="53">
        <v>31</v>
      </c>
      <c r="E61" s="49">
        <v>8.5</v>
      </c>
      <c r="F61" s="49">
        <f t="shared" si="0"/>
        <v>39.5</v>
      </c>
      <c r="G61" s="49">
        <v>15</v>
      </c>
      <c r="H61" s="93">
        <v>3</v>
      </c>
      <c r="I61" s="81">
        <v>34</v>
      </c>
      <c r="J61" s="80">
        <f t="shared" si="1"/>
        <v>41.5</v>
      </c>
      <c r="K61" s="80">
        <f t="shared" si="2"/>
        <v>4</v>
      </c>
      <c r="L61" s="81">
        <v>4</v>
      </c>
    </row>
    <row r="62" spans="1:12" ht="15.75">
      <c r="A62" s="47" t="s">
        <v>165</v>
      </c>
      <c r="B62" s="47" t="s">
        <v>166</v>
      </c>
      <c r="C62" s="48" t="s">
        <v>496</v>
      </c>
      <c r="D62" s="46">
        <v>18</v>
      </c>
      <c r="E62" s="42">
        <v>13.5</v>
      </c>
      <c r="F62" s="42">
        <f t="shared" si="0"/>
        <v>31.5</v>
      </c>
      <c r="G62" s="42">
        <v>18</v>
      </c>
      <c r="H62" s="80">
        <v>2</v>
      </c>
      <c r="I62" s="80">
        <v>25</v>
      </c>
      <c r="J62" s="80">
        <f t="shared" si="1"/>
        <v>34</v>
      </c>
      <c r="K62" s="80">
        <f t="shared" si="2"/>
        <v>3</v>
      </c>
      <c r="L62" s="86">
        <v>3</v>
      </c>
    </row>
    <row r="63" spans="1:12" ht="15.75">
      <c r="A63" s="47" t="s">
        <v>168</v>
      </c>
      <c r="B63" s="47" t="s">
        <v>169</v>
      </c>
      <c r="C63" s="48" t="s">
        <v>496</v>
      </c>
      <c r="D63" s="46">
        <v>23</v>
      </c>
      <c r="E63" s="42">
        <v>6</v>
      </c>
      <c r="F63" s="42">
        <f t="shared" si="0"/>
        <v>29</v>
      </c>
      <c r="G63" s="42">
        <v>14</v>
      </c>
      <c r="H63" s="93">
        <v>2</v>
      </c>
      <c r="I63" s="80">
        <v>25</v>
      </c>
      <c r="J63" s="80">
        <f t="shared" si="1"/>
        <v>32</v>
      </c>
      <c r="K63" s="80">
        <f t="shared" si="2"/>
        <v>3</v>
      </c>
      <c r="L63" s="86">
        <v>3</v>
      </c>
    </row>
    <row r="64" spans="1:12" s="57" customFormat="1" ht="15.75">
      <c r="A64" s="54" t="s">
        <v>171</v>
      </c>
      <c r="B64" s="54" t="s">
        <v>172</v>
      </c>
      <c r="C64" s="55" t="s">
        <v>496</v>
      </c>
      <c r="D64" s="56"/>
      <c r="E64" s="54"/>
      <c r="F64" s="54">
        <f t="shared" si="0"/>
        <v>0</v>
      </c>
      <c r="G64" s="54"/>
      <c r="H64" s="84"/>
      <c r="I64" s="84"/>
      <c r="J64" s="80">
        <f t="shared" si="1"/>
        <v>0</v>
      </c>
      <c r="K64" s="80" t="str">
        <f t="shared" si="2"/>
        <v>1</v>
      </c>
      <c r="L64" s="84"/>
    </row>
    <row r="65" spans="1:12" ht="15.75">
      <c r="A65" s="47" t="s">
        <v>174</v>
      </c>
      <c r="B65" s="47" t="s">
        <v>175</v>
      </c>
      <c r="C65" s="48" t="s">
        <v>496</v>
      </c>
      <c r="D65" s="46">
        <v>11</v>
      </c>
      <c r="E65" s="42">
        <v>4</v>
      </c>
      <c r="F65" s="42">
        <f t="shared" ref="F65:F100" si="3">SUM(D65,E65)</f>
        <v>15</v>
      </c>
      <c r="G65" s="42">
        <v>12</v>
      </c>
      <c r="H65" s="80">
        <v>3</v>
      </c>
      <c r="I65" s="80">
        <v>25</v>
      </c>
      <c r="J65" s="80">
        <f t="shared" si="1"/>
        <v>31</v>
      </c>
      <c r="K65" s="80">
        <f t="shared" si="2"/>
        <v>2</v>
      </c>
      <c r="L65" s="86">
        <v>3</v>
      </c>
    </row>
    <row r="66" spans="1:12" s="52" customFormat="1" ht="15.75">
      <c r="A66" s="49" t="s">
        <v>177</v>
      </c>
      <c r="B66" s="49" t="s">
        <v>178</v>
      </c>
      <c r="C66" s="50" t="s">
        <v>496</v>
      </c>
      <c r="D66" s="53">
        <v>32</v>
      </c>
      <c r="E66" s="49">
        <v>14</v>
      </c>
      <c r="F66" s="49">
        <f t="shared" si="3"/>
        <v>46</v>
      </c>
      <c r="G66" s="49">
        <v>17</v>
      </c>
      <c r="H66" s="81">
        <v>3</v>
      </c>
      <c r="I66" s="81">
        <v>25</v>
      </c>
      <c r="J66" s="80">
        <f t="shared" ref="J66:J100" si="4">IF(I66&gt;=25, I66+(1/2)*G66,)</f>
        <v>33.5</v>
      </c>
      <c r="K66" s="80">
        <f t="shared" ref="K66:K100" si="5">IF(J66&gt;44,5,IF(J66&gt;38,4,IF(J66&gt;31,3,IF(J66&gt;24,2, "1"))))</f>
        <v>3</v>
      </c>
      <c r="L66" s="81">
        <v>3</v>
      </c>
    </row>
    <row r="67" spans="1:12" ht="15.75">
      <c r="A67" s="47" t="s">
        <v>109</v>
      </c>
      <c r="B67" s="47" t="s">
        <v>180</v>
      </c>
      <c r="C67" s="48" t="s">
        <v>496</v>
      </c>
      <c r="D67" s="46">
        <v>15</v>
      </c>
      <c r="E67" s="42">
        <v>8</v>
      </c>
      <c r="F67" s="42">
        <f t="shared" si="3"/>
        <v>23</v>
      </c>
      <c r="G67" s="42">
        <v>8</v>
      </c>
      <c r="H67" s="80">
        <v>2</v>
      </c>
      <c r="I67" s="80">
        <v>36</v>
      </c>
      <c r="J67" s="80">
        <f t="shared" si="4"/>
        <v>40</v>
      </c>
      <c r="K67" s="80">
        <f t="shared" si="5"/>
        <v>4</v>
      </c>
      <c r="L67" s="80">
        <v>3</v>
      </c>
    </row>
    <row r="68" spans="1:12" s="61" customFormat="1" ht="15.75">
      <c r="A68" s="58" t="s">
        <v>78</v>
      </c>
      <c r="B68" s="58" t="s">
        <v>182</v>
      </c>
      <c r="C68" s="59" t="s">
        <v>496</v>
      </c>
      <c r="D68" s="60"/>
      <c r="E68" s="58"/>
      <c r="F68" s="58">
        <v>29</v>
      </c>
      <c r="G68" s="58">
        <v>10</v>
      </c>
      <c r="H68" s="83">
        <v>2</v>
      </c>
      <c r="I68" s="83">
        <v>33</v>
      </c>
      <c r="J68" s="80">
        <f t="shared" si="4"/>
        <v>38</v>
      </c>
      <c r="K68" s="80">
        <f t="shared" si="5"/>
        <v>3</v>
      </c>
      <c r="L68" s="83">
        <v>3</v>
      </c>
    </row>
    <row r="69" spans="1:12" ht="15.75">
      <c r="A69" s="47" t="s">
        <v>184</v>
      </c>
      <c r="B69" s="47" t="s">
        <v>185</v>
      </c>
      <c r="C69" s="48" t="s">
        <v>496</v>
      </c>
      <c r="D69" s="46">
        <v>16</v>
      </c>
      <c r="E69" s="42">
        <v>9</v>
      </c>
      <c r="F69" s="42">
        <f t="shared" si="3"/>
        <v>25</v>
      </c>
      <c r="G69" s="42">
        <v>10</v>
      </c>
      <c r="H69" s="80">
        <v>2</v>
      </c>
      <c r="I69" s="80">
        <v>25</v>
      </c>
      <c r="J69" s="80">
        <f t="shared" si="4"/>
        <v>30</v>
      </c>
      <c r="K69" s="80">
        <f t="shared" si="5"/>
        <v>2</v>
      </c>
      <c r="L69" s="80">
        <v>2</v>
      </c>
    </row>
    <row r="70" spans="1:12" s="61" customFormat="1" ht="15.75">
      <c r="A70" s="58" t="s">
        <v>187</v>
      </c>
      <c r="B70" s="58" t="s">
        <v>188</v>
      </c>
      <c r="C70" s="59" t="s">
        <v>496</v>
      </c>
      <c r="D70" s="60"/>
      <c r="E70" s="58"/>
      <c r="F70" s="58">
        <v>17</v>
      </c>
      <c r="G70" s="58">
        <v>6</v>
      </c>
      <c r="H70" s="93">
        <v>2</v>
      </c>
      <c r="I70" s="83">
        <v>31</v>
      </c>
      <c r="J70" s="80">
        <f t="shared" si="4"/>
        <v>34</v>
      </c>
      <c r="K70" s="80">
        <f t="shared" si="5"/>
        <v>3</v>
      </c>
      <c r="L70" s="83">
        <v>3</v>
      </c>
    </row>
    <row r="71" spans="1:12" s="52" customFormat="1" ht="15.75">
      <c r="A71" s="49" t="s">
        <v>190</v>
      </c>
      <c r="B71" s="49" t="s">
        <v>191</v>
      </c>
      <c r="C71" s="50" t="s">
        <v>496</v>
      </c>
      <c r="D71" s="53">
        <v>24</v>
      </c>
      <c r="E71" s="49">
        <v>12.5</v>
      </c>
      <c r="F71" s="49">
        <f t="shared" si="3"/>
        <v>36.5</v>
      </c>
      <c r="G71" s="49">
        <v>20</v>
      </c>
      <c r="H71" s="81">
        <v>3</v>
      </c>
      <c r="I71" s="81">
        <v>25</v>
      </c>
      <c r="J71" s="80">
        <f t="shared" si="4"/>
        <v>35</v>
      </c>
      <c r="K71" s="80">
        <f t="shared" si="5"/>
        <v>3</v>
      </c>
      <c r="L71" s="81">
        <v>3</v>
      </c>
    </row>
    <row r="72" spans="1:12" s="61" customFormat="1" ht="15.75">
      <c r="A72" s="58" t="s">
        <v>193</v>
      </c>
      <c r="B72" s="58" t="s">
        <v>194</v>
      </c>
      <c r="C72" s="59" t="s">
        <v>496</v>
      </c>
      <c r="D72" s="60"/>
      <c r="E72" s="58"/>
      <c r="F72" s="58">
        <v>33</v>
      </c>
      <c r="G72" s="58">
        <v>8</v>
      </c>
      <c r="H72" s="83"/>
      <c r="I72" s="83"/>
      <c r="J72" s="80">
        <f t="shared" si="4"/>
        <v>0</v>
      </c>
      <c r="K72" s="80" t="str">
        <f t="shared" si="5"/>
        <v>1</v>
      </c>
      <c r="L72" s="83"/>
    </row>
    <row r="73" spans="1:12" ht="15.75">
      <c r="A73" s="47" t="s">
        <v>196</v>
      </c>
      <c r="B73" s="47" t="s">
        <v>194</v>
      </c>
      <c r="C73" s="48" t="s">
        <v>496</v>
      </c>
      <c r="D73" s="46">
        <v>10</v>
      </c>
      <c r="E73" s="42">
        <v>14</v>
      </c>
      <c r="F73" s="42">
        <f t="shared" si="3"/>
        <v>24</v>
      </c>
      <c r="G73" s="42">
        <v>13</v>
      </c>
      <c r="H73" s="87">
        <v>2</v>
      </c>
      <c r="I73" s="80">
        <v>25</v>
      </c>
      <c r="J73" s="80">
        <f t="shared" si="4"/>
        <v>31.5</v>
      </c>
      <c r="K73" s="80">
        <f t="shared" si="5"/>
        <v>3</v>
      </c>
      <c r="L73" s="83">
        <v>3</v>
      </c>
    </row>
    <row r="74" spans="1:12" ht="15.75">
      <c r="A74" s="47" t="s">
        <v>198</v>
      </c>
      <c r="B74" s="47" t="s">
        <v>199</v>
      </c>
      <c r="C74" s="48" t="s">
        <v>496</v>
      </c>
      <c r="D74" s="46">
        <v>9</v>
      </c>
      <c r="E74" s="42">
        <v>8.5</v>
      </c>
      <c r="F74" s="42">
        <f t="shared" si="3"/>
        <v>17.5</v>
      </c>
      <c r="G74" s="42">
        <v>10</v>
      </c>
      <c r="H74" s="80">
        <v>3</v>
      </c>
      <c r="I74" s="80">
        <v>38</v>
      </c>
      <c r="J74" s="80">
        <f t="shared" si="4"/>
        <v>43</v>
      </c>
      <c r="K74" s="80">
        <f t="shared" si="5"/>
        <v>4</v>
      </c>
      <c r="L74" s="83">
        <v>4</v>
      </c>
    </row>
    <row r="75" spans="1:12" ht="15.75">
      <c r="A75" s="47" t="s">
        <v>514</v>
      </c>
      <c r="B75" s="47" t="s">
        <v>515</v>
      </c>
      <c r="C75" s="48" t="s">
        <v>511</v>
      </c>
      <c r="D75" s="46">
        <v>8</v>
      </c>
      <c r="E75" s="47">
        <v>9</v>
      </c>
      <c r="F75" s="47">
        <f t="shared" si="3"/>
        <v>17</v>
      </c>
      <c r="G75" s="47">
        <v>16</v>
      </c>
      <c r="H75" s="80">
        <v>1</v>
      </c>
      <c r="I75" s="80"/>
      <c r="J75" s="80">
        <f t="shared" si="4"/>
        <v>0</v>
      </c>
      <c r="K75" s="80" t="str">
        <f t="shared" si="5"/>
        <v>1</v>
      </c>
      <c r="L75" s="80"/>
    </row>
    <row r="76" spans="1:12" s="57" customFormat="1" ht="15.75">
      <c r="A76" s="54" t="s">
        <v>201</v>
      </c>
      <c r="B76" s="54" t="s">
        <v>202</v>
      </c>
      <c r="C76" s="55" t="s">
        <v>497</v>
      </c>
      <c r="D76" s="56"/>
      <c r="E76" s="54"/>
      <c r="F76" s="54">
        <f t="shared" si="3"/>
        <v>0</v>
      </c>
      <c r="G76" s="54"/>
      <c r="H76" s="84"/>
      <c r="I76" s="84"/>
      <c r="J76" s="80">
        <f t="shared" si="4"/>
        <v>0</v>
      </c>
      <c r="K76" s="80" t="str">
        <f t="shared" si="5"/>
        <v>1</v>
      </c>
      <c r="L76" s="84"/>
    </row>
    <row r="77" spans="1:12" ht="15.75">
      <c r="A77" s="47" t="s">
        <v>204</v>
      </c>
      <c r="B77" s="47" t="s">
        <v>205</v>
      </c>
      <c r="C77" s="48" t="s">
        <v>497</v>
      </c>
      <c r="D77" s="46">
        <v>20</v>
      </c>
      <c r="E77" s="42">
        <v>9</v>
      </c>
      <c r="F77" s="42">
        <f t="shared" si="3"/>
        <v>29</v>
      </c>
      <c r="G77" s="42">
        <v>22</v>
      </c>
      <c r="H77" s="93">
        <v>2</v>
      </c>
      <c r="I77" s="80">
        <v>45</v>
      </c>
      <c r="J77" s="80">
        <f t="shared" si="4"/>
        <v>56</v>
      </c>
      <c r="K77" s="80">
        <f t="shared" si="5"/>
        <v>5</v>
      </c>
      <c r="L77" s="80">
        <v>4</v>
      </c>
    </row>
    <row r="78" spans="1:12" ht="15.75">
      <c r="A78" s="47" t="s">
        <v>207</v>
      </c>
      <c r="B78" s="47" t="s">
        <v>208</v>
      </c>
      <c r="C78" s="48" t="s">
        <v>497</v>
      </c>
      <c r="D78" s="46">
        <v>21</v>
      </c>
      <c r="E78" s="42">
        <v>9</v>
      </c>
      <c r="F78" s="42">
        <f t="shared" si="3"/>
        <v>30</v>
      </c>
      <c r="G78" s="42">
        <v>17</v>
      </c>
      <c r="H78" s="87">
        <v>2</v>
      </c>
      <c r="I78" s="80">
        <v>27</v>
      </c>
      <c r="J78" s="80">
        <f t="shared" si="4"/>
        <v>35.5</v>
      </c>
      <c r="K78" s="80">
        <f t="shared" si="5"/>
        <v>3</v>
      </c>
      <c r="L78" s="80">
        <v>3</v>
      </c>
    </row>
    <row r="79" spans="1:12" s="78" customFormat="1" ht="15.75">
      <c r="A79" s="75" t="s">
        <v>4</v>
      </c>
      <c r="B79" s="75" t="s">
        <v>210</v>
      </c>
      <c r="C79" s="76" t="s">
        <v>497</v>
      </c>
      <c r="D79" s="77"/>
      <c r="E79" s="75"/>
      <c r="F79" s="75" t="s">
        <v>523</v>
      </c>
      <c r="G79" s="75"/>
      <c r="H79" s="82">
        <v>2</v>
      </c>
      <c r="I79" s="82"/>
      <c r="J79" s="80">
        <v>2</v>
      </c>
      <c r="K79" s="80">
        <v>2</v>
      </c>
      <c r="L79" s="82">
        <v>2</v>
      </c>
    </row>
    <row r="80" spans="1:12" ht="15.75">
      <c r="A80" s="47" t="s">
        <v>60</v>
      </c>
      <c r="B80" s="47" t="s">
        <v>212</v>
      </c>
      <c r="C80" s="48" t="s">
        <v>497</v>
      </c>
      <c r="D80" s="46">
        <v>19</v>
      </c>
      <c r="E80" s="42">
        <v>13</v>
      </c>
      <c r="F80" s="42">
        <f t="shared" si="3"/>
        <v>32</v>
      </c>
      <c r="G80" s="42">
        <v>16</v>
      </c>
      <c r="H80" s="80">
        <v>2</v>
      </c>
      <c r="I80" s="80">
        <v>27</v>
      </c>
      <c r="J80" s="80">
        <f t="shared" si="4"/>
        <v>35</v>
      </c>
      <c r="K80" s="80">
        <f t="shared" si="5"/>
        <v>3</v>
      </c>
      <c r="L80" s="86">
        <v>3</v>
      </c>
    </row>
    <row r="81" spans="1:12" ht="15.75">
      <c r="A81" s="47" t="s">
        <v>22</v>
      </c>
      <c r="B81" s="47" t="s">
        <v>214</v>
      </c>
      <c r="C81" s="48" t="s">
        <v>497</v>
      </c>
      <c r="D81" s="46">
        <v>19</v>
      </c>
      <c r="E81" s="42">
        <v>11</v>
      </c>
      <c r="F81" s="42">
        <f t="shared" si="3"/>
        <v>30</v>
      </c>
      <c r="G81" s="42">
        <v>4</v>
      </c>
      <c r="H81" s="93">
        <v>2</v>
      </c>
      <c r="I81" s="80">
        <v>30</v>
      </c>
      <c r="J81" s="80">
        <f t="shared" si="4"/>
        <v>32</v>
      </c>
      <c r="K81" s="80">
        <f t="shared" si="5"/>
        <v>3</v>
      </c>
      <c r="L81" s="80">
        <v>3</v>
      </c>
    </row>
    <row r="82" spans="1:12" ht="15.75">
      <c r="A82" s="47" t="s">
        <v>216</v>
      </c>
      <c r="B82" s="47" t="s">
        <v>217</v>
      </c>
      <c r="C82" s="48" t="s">
        <v>497</v>
      </c>
      <c r="D82" s="46">
        <v>18</v>
      </c>
      <c r="E82" s="42">
        <v>14</v>
      </c>
      <c r="F82" s="42">
        <f t="shared" si="3"/>
        <v>32</v>
      </c>
      <c r="G82" s="42">
        <v>16</v>
      </c>
      <c r="H82" s="93">
        <v>3</v>
      </c>
      <c r="I82" s="80">
        <v>37</v>
      </c>
      <c r="J82" s="80">
        <f t="shared" si="4"/>
        <v>45</v>
      </c>
      <c r="K82" s="80">
        <f t="shared" si="5"/>
        <v>5</v>
      </c>
      <c r="L82" s="80">
        <v>4</v>
      </c>
    </row>
    <row r="83" spans="1:12" s="52" customFormat="1" ht="15.75">
      <c r="A83" s="49" t="s">
        <v>219</v>
      </c>
      <c r="B83" s="49" t="s">
        <v>220</v>
      </c>
      <c r="C83" s="50" t="s">
        <v>497</v>
      </c>
      <c r="D83" s="53">
        <v>28</v>
      </c>
      <c r="E83" s="49">
        <v>14.5</v>
      </c>
      <c r="F83" s="49">
        <f t="shared" si="3"/>
        <v>42.5</v>
      </c>
      <c r="G83" s="49">
        <v>17</v>
      </c>
      <c r="H83" s="87">
        <v>3</v>
      </c>
      <c r="I83" s="81">
        <v>25</v>
      </c>
      <c r="J83" s="80">
        <f t="shared" si="4"/>
        <v>33.5</v>
      </c>
      <c r="K83" s="80">
        <f t="shared" si="5"/>
        <v>3</v>
      </c>
      <c r="L83" s="81">
        <v>3</v>
      </c>
    </row>
    <row r="84" spans="1:12" ht="15.75">
      <c r="A84" s="47" t="s">
        <v>222</v>
      </c>
      <c r="B84" s="47" t="s">
        <v>223</v>
      </c>
      <c r="C84" s="48" t="s">
        <v>497</v>
      </c>
      <c r="D84" s="46">
        <v>19</v>
      </c>
      <c r="E84" s="42">
        <v>10</v>
      </c>
      <c r="F84" s="42">
        <f t="shared" si="3"/>
        <v>29</v>
      </c>
      <c r="G84" s="42">
        <v>4</v>
      </c>
      <c r="H84" s="80">
        <v>2</v>
      </c>
      <c r="I84" s="80">
        <v>25</v>
      </c>
      <c r="J84" s="80">
        <f t="shared" si="4"/>
        <v>27</v>
      </c>
      <c r="K84" s="80">
        <f t="shared" si="5"/>
        <v>2</v>
      </c>
      <c r="L84" s="80">
        <v>2</v>
      </c>
    </row>
    <row r="85" spans="1:12" ht="15.75">
      <c r="A85" s="47" t="s">
        <v>63</v>
      </c>
      <c r="B85" s="47" t="s">
        <v>225</v>
      </c>
      <c r="C85" s="48" t="s">
        <v>497</v>
      </c>
      <c r="D85" s="46">
        <v>13</v>
      </c>
      <c r="E85" s="42">
        <v>8</v>
      </c>
      <c r="F85" s="42">
        <f t="shared" si="3"/>
        <v>21</v>
      </c>
      <c r="G85" s="42">
        <v>11</v>
      </c>
      <c r="H85" s="80">
        <v>2</v>
      </c>
      <c r="I85" s="80">
        <v>32</v>
      </c>
      <c r="J85" s="80">
        <f t="shared" si="4"/>
        <v>37.5</v>
      </c>
      <c r="K85" s="80">
        <f t="shared" si="5"/>
        <v>3</v>
      </c>
      <c r="L85" s="80">
        <v>3</v>
      </c>
    </row>
    <row r="86" spans="1:12" ht="15.75">
      <c r="A86" s="47" t="s">
        <v>227</v>
      </c>
      <c r="B86" s="47" t="s">
        <v>228</v>
      </c>
      <c r="C86" s="48" t="s">
        <v>497</v>
      </c>
      <c r="D86" s="46">
        <v>17</v>
      </c>
      <c r="E86" s="42">
        <v>9</v>
      </c>
      <c r="F86" s="42">
        <f t="shared" si="3"/>
        <v>26</v>
      </c>
      <c r="G86" s="42">
        <v>10</v>
      </c>
      <c r="H86" s="93">
        <v>2</v>
      </c>
      <c r="I86" s="80">
        <v>38</v>
      </c>
      <c r="J86" s="80">
        <f t="shared" si="4"/>
        <v>43</v>
      </c>
      <c r="K86" s="80">
        <f t="shared" si="5"/>
        <v>4</v>
      </c>
      <c r="L86" s="86">
        <v>3</v>
      </c>
    </row>
    <row r="87" spans="1:12" s="57" customFormat="1" ht="15.75">
      <c r="A87" s="54" t="s">
        <v>196</v>
      </c>
      <c r="B87" s="54" t="s">
        <v>230</v>
      </c>
      <c r="C87" s="55" t="s">
        <v>497</v>
      </c>
      <c r="D87" s="56"/>
      <c r="E87" s="54"/>
      <c r="F87" s="54">
        <f t="shared" si="3"/>
        <v>0</v>
      </c>
      <c r="G87" s="54"/>
      <c r="H87" s="84"/>
      <c r="I87" s="84"/>
      <c r="J87" s="80">
        <f t="shared" si="4"/>
        <v>0</v>
      </c>
      <c r="K87" s="80" t="str">
        <f t="shared" si="5"/>
        <v>1</v>
      </c>
      <c r="L87" s="84"/>
    </row>
    <row r="88" spans="1:12" s="52" customFormat="1" ht="15.75">
      <c r="A88" s="49" t="s">
        <v>232</v>
      </c>
      <c r="B88" s="49" t="s">
        <v>233</v>
      </c>
      <c r="C88" s="50" t="s">
        <v>497</v>
      </c>
      <c r="D88" s="53">
        <v>25</v>
      </c>
      <c r="E88" s="49">
        <v>12.5</v>
      </c>
      <c r="F88" s="49">
        <f t="shared" si="3"/>
        <v>37.5</v>
      </c>
      <c r="G88" s="49">
        <v>11</v>
      </c>
      <c r="H88" s="87">
        <v>2</v>
      </c>
      <c r="I88" s="81">
        <v>31</v>
      </c>
      <c r="J88" s="80">
        <f t="shared" si="4"/>
        <v>36.5</v>
      </c>
      <c r="K88" s="80">
        <f t="shared" si="5"/>
        <v>3</v>
      </c>
      <c r="L88" s="81">
        <v>3</v>
      </c>
    </row>
    <row r="89" spans="1:12" s="57" customFormat="1" ht="15.75">
      <c r="A89" s="54" t="s">
        <v>235</v>
      </c>
      <c r="B89" s="54" t="s">
        <v>236</v>
      </c>
      <c r="C89" s="55" t="s">
        <v>497</v>
      </c>
      <c r="D89" s="56"/>
      <c r="E89" s="54"/>
      <c r="F89" s="54">
        <f t="shared" si="3"/>
        <v>0</v>
      </c>
      <c r="G89" s="54"/>
      <c r="H89" s="84"/>
      <c r="I89" s="84"/>
      <c r="J89" s="80">
        <f t="shared" si="4"/>
        <v>0</v>
      </c>
      <c r="K89" s="80" t="str">
        <f t="shared" si="5"/>
        <v>1</v>
      </c>
      <c r="L89" s="84"/>
    </row>
    <row r="90" spans="1:12" ht="15.75">
      <c r="A90" s="47" t="s">
        <v>63</v>
      </c>
      <c r="B90" s="47" t="s">
        <v>238</v>
      </c>
      <c r="C90" s="48" t="s">
        <v>497</v>
      </c>
      <c r="D90" s="46">
        <v>19</v>
      </c>
      <c r="E90" s="42">
        <v>13.5</v>
      </c>
      <c r="F90" s="42">
        <f t="shared" si="3"/>
        <v>32.5</v>
      </c>
      <c r="G90" s="42">
        <v>19</v>
      </c>
      <c r="H90" s="87">
        <v>3</v>
      </c>
      <c r="I90" s="80">
        <v>30</v>
      </c>
      <c r="J90" s="80">
        <f t="shared" si="4"/>
        <v>39.5</v>
      </c>
      <c r="K90" s="80">
        <f t="shared" si="5"/>
        <v>4</v>
      </c>
      <c r="L90" s="86">
        <v>4</v>
      </c>
    </row>
    <row r="91" spans="1:12" s="52" customFormat="1" ht="15.75">
      <c r="A91" s="49" t="s">
        <v>89</v>
      </c>
      <c r="B91" s="49" t="s">
        <v>240</v>
      </c>
      <c r="C91" s="50" t="s">
        <v>497</v>
      </c>
      <c r="D91" s="53">
        <v>32</v>
      </c>
      <c r="E91" s="49">
        <v>8.5</v>
      </c>
      <c r="F91" s="49">
        <f t="shared" si="3"/>
        <v>40.5</v>
      </c>
      <c r="G91" s="49">
        <v>18</v>
      </c>
      <c r="H91" s="81">
        <v>3</v>
      </c>
      <c r="I91" s="81">
        <v>25</v>
      </c>
      <c r="J91" s="80">
        <f t="shared" si="4"/>
        <v>34</v>
      </c>
      <c r="K91" s="80">
        <f t="shared" si="5"/>
        <v>3</v>
      </c>
      <c r="L91" s="81">
        <v>3</v>
      </c>
    </row>
    <row r="92" spans="1:12" s="52" customFormat="1" ht="15.75">
      <c r="A92" s="49" t="s">
        <v>242</v>
      </c>
      <c r="B92" s="49" t="s">
        <v>243</v>
      </c>
      <c r="C92" s="50" t="s">
        <v>497</v>
      </c>
      <c r="D92" s="53">
        <v>23</v>
      </c>
      <c r="E92" s="49">
        <v>13.5</v>
      </c>
      <c r="F92" s="49">
        <f t="shared" si="3"/>
        <v>36.5</v>
      </c>
      <c r="G92" s="49">
        <v>18</v>
      </c>
      <c r="H92" s="81">
        <v>3</v>
      </c>
      <c r="I92" s="81">
        <v>25</v>
      </c>
      <c r="J92" s="80">
        <f t="shared" si="4"/>
        <v>34</v>
      </c>
      <c r="K92" s="80">
        <f t="shared" si="5"/>
        <v>3</v>
      </c>
      <c r="L92" s="81">
        <v>3</v>
      </c>
    </row>
    <row r="93" spans="1:12" ht="15.75">
      <c r="A93" s="47" t="s">
        <v>89</v>
      </c>
      <c r="B93" s="47" t="s">
        <v>245</v>
      </c>
      <c r="C93" s="48" t="s">
        <v>497</v>
      </c>
      <c r="D93" s="46">
        <v>17</v>
      </c>
      <c r="E93" s="42">
        <v>12</v>
      </c>
      <c r="F93" s="42">
        <f t="shared" si="3"/>
        <v>29</v>
      </c>
      <c r="G93" s="42">
        <v>5</v>
      </c>
      <c r="H93" s="87">
        <v>2</v>
      </c>
      <c r="I93" s="80">
        <v>25</v>
      </c>
      <c r="J93" s="80">
        <f t="shared" si="4"/>
        <v>27.5</v>
      </c>
      <c r="K93" s="80">
        <f t="shared" si="5"/>
        <v>2</v>
      </c>
      <c r="L93" s="81">
        <v>2</v>
      </c>
    </row>
    <row r="94" spans="1:12" ht="15.75">
      <c r="A94" s="47" t="s">
        <v>247</v>
      </c>
      <c r="B94" s="47" t="s">
        <v>248</v>
      </c>
      <c r="C94" s="48" t="s">
        <v>497</v>
      </c>
      <c r="D94" s="46">
        <v>10</v>
      </c>
      <c r="E94" s="42">
        <v>8</v>
      </c>
      <c r="F94" s="42">
        <f t="shared" si="3"/>
        <v>18</v>
      </c>
      <c r="G94" s="42">
        <v>8</v>
      </c>
      <c r="H94" s="80">
        <v>2</v>
      </c>
      <c r="I94" s="80">
        <v>25</v>
      </c>
      <c r="J94" s="80">
        <f t="shared" si="4"/>
        <v>29</v>
      </c>
      <c r="K94" s="80">
        <f t="shared" si="5"/>
        <v>2</v>
      </c>
      <c r="L94" s="80">
        <v>2</v>
      </c>
    </row>
    <row r="95" spans="1:12" s="57" customFormat="1" ht="15.75">
      <c r="A95" s="54" t="s">
        <v>250</v>
      </c>
      <c r="B95" s="54" t="s">
        <v>251</v>
      </c>
      <c r="C95" s="55" t="s">
        <v>497</v>
      </c>
      <c r="D95" s="56">
        <v>1</v>
      </c>
      <c r="E95" s="54">
        <v>0</v>
      </c>
      <c r="F95" s="54">
        <f t="shared" si="3"/>
        <v>1</v>
      </c>
      <c r="G95" s="54">
        <v>5</v>
      </c>
      <c r="H95" s="84"/>
      <c r="I95" s="84"/>
      <c r="J95" s="80">
        <f t="shared" si="4"/>
        <v>0</v>
      </c>
      <c r="K95" s="80" t="str">
        <f t="shared" si="5"/>
        <v>1</v>
      </c>
      <c r="L95" s="84"/>
    </row>
    <row r="96" spans="1:12" s="71" customFormat="1" ht="15.75">
      <c r="A96" s="68" t="s">
        <v>63</v>
      </c>
      <c r="B96" s="68" t="s">
        <v>253</v>
      </c>
      <c r="C96" s="69" t="s">
        <v>497</v>
      </c>
      <c r="D96" s="70">
        <v>22</v>
      </c>
      <c r="E96" s="68">
        <v>14</v>
      </c>
      <c r="F96" s="68">
        <f t="shared" si="3"/>
        <v>36</v>
      </c>
      <c r="G96" s="68">
        <v>11</v>
      </c>
      <c r="H96" s="85">
        <v>3</v>
      </c>
      <c r="I96" s="85">
        <v>33</v>
      </c>
      <c r="J96" s="80">
        <f t="shared" si="4"/>
        <v>38.5</v>
      </c>
      <c r="K96" s="80">
        <f t="shared" si="5"/>
        <v>4</v>
      </c>
      <c r="L96" s="85">
        <v>4</v>
      </c>
    </row>
    <row r="97" spans="1:12" ht="15.75">
      <c r="A97" s="47" t="s">
        <v>60</v>
      </c>
      <c r="B97" s="47" t="s">
        <v>255</v>
      </c>
      <c r="C97" s="48" t="s">
        <v>497</v>
      </c>
      <c r="D97" s="46">
        <v>22</v>
      </c>
      <c r="E97" s="42">
        <v>8</v>
      </c>
      <c r="F97" s="42">
        <f t="shared" si="3"/>
        <v>30</v>
      </c>
      <c r="G97" s="42">
        <v>1</v>
      </c>
      <c r="H97" s="93">
        <v>2</v>
      </c>
      <c r="I97" s="80">
        <v>29</v>
      </c>
      <c r="J97" s="80">
        <f t="shared" si="4"/>
        <v>29.5</v>
      </c>
      <c r="K97" s="80">
        <f t="shared" si="5"/>
        <v>2</v>
      </c>
      <c r="L97" s="80">
        <v>2</v>
      </c>
    </row>
    <row r="98" spans="1:12" ht="15.75">
      <c r="A98" s="47" t="s">
        <v>257</v>
      </c>
      <c r="B98" s="47" t="s">
        <v>258</v>
      </c>
      <c r="C98" s="48" t="s">
        <v>497</v>
      </c>
      <c r="D98" s="46">
        <v>19</v>
      </c>
      <c r="E98" s="42">
        <v>5</v>
      </c>
      <c r="F98" s="42">
        <f t="shared" si="3"/>
        <v>24</v>
      </c>
      <c r="G98" s="42">
        <v>7</v>
      </c>
      <c r="H98" s="87">
        <v>2</v>
      </c>
      <c r="I98" s="80">
        <v>28</v>
      </c>
      <c r="J98" s="80">
        <f t="shared" si="4"/>
        <v>31.5</v>
      </c>
      <c r="K98" s="80">
        <f t="shared" si="5"/>
        <v>3</v>
      </c>
      <c r="L98" s="80">
        <v>3</v>
      </c>
    </row>
    <row r="99" spans="1:12" ht="15.75">
      <c r="A99" s="47" t="s">
        <v>54</v>
      </c>
      <c r="B99" s="47" t="s">
        <v>260</v>
      </c>
      <c r="C99" s="48" t="s">
        <v>497</v>
      </c>
      <c r="D99" s="46">
        <v>21</v>
      </c>
      <c r="E99" s="42">
        <v>9</v>
      </c>
      <c r="F99" s="42">
        <f t="shared" si="3"/>
        <v>30</v>
      </c>
      <c r="G99" s="42">
        <v>13</v>
      </c>
      <c r="H99" s="80">
        <v>3</v>
      </c>
      <c r="I99" s="80">
        <v>25</v>
      </c>
      <c r="J99" s="80">
        <f t="shared" si="4"/>
        <v>31.5</v>
      </c>
      <c r="K99" s="80">
        <f t="shared" si="5"/>
        <v>3</v>
      </c>
      <c r="L99" s="86">
        <v>3</v>
      </c>
    </row>
    <row r="100" spans="1:12" s="52" customFormat="1" ht="15">
      <c r="A100" s="49" t="s">
        <v>36</v>
      </c>
      <c r="B100" s="49" t="s">
        <v>510</v>
      </c>
      <c r="C100" s="50" t="s">
        <v>511</v>
      </c>
      <c r="D100" s="49">
        <v>39</v>
      </c>
      <c r="E100" s="49">
        <v>9</v>
      </c>
      <c r="F100" s="49">
        <f t="shared" si="3"/>
        <v>48</v>
      </c>
      <c r="G100" s="49"/>
      <c r="H100" s="81">
        <v>4</v>
      </c>
      <c r="I100" s="81"/>
      <c r="J100" s="80">
        <f t="shared" si="4"/>
        <v>0</v>
      </c>
      <c r="K100" s="80" t="str">
        <f t="shared" si="5"/>
        <v>1</v>
      </c>
      <c r="L100" s="81">
        <v>1</v>
      </c>
    </row>
    <row r="101" spans="1:12">
      <c r="A101" s="41" t="s">
        <v>521</v>
      </c>
      <c r="B101">
        <f>COUNT(E2:E100)</f>
        <v>76</v>
      </c>
      <c r="E101">
        <f>SUM(E2:E100)/B101</f>
        <v>8.6973684210526319</v>
      </c>
      <c r="G101">
        <v>1</v>
      </c>
      <c r="L101">
        <f>COUNTIF(L2:L100,"&gt;1")</f>
        <v>81</v>
      </c>
    </row>
    <row r="102" spans="1:12">
      <c r="A102" s="41" t="s">
        <v>522</v>
      </c>
      <c r="B102">
        <v>11</v>
      </c>
      <c r="G102">
        <v>7</v>
      </c>
    </row>
    <row r="103" spans="1:12">
      <c r="A103" t="s">
        <v>524</v>
      </c>
      <c r="B103" t="s">
        <v>525</v>
      </c>
    </row>
    <row r="104" spans="1:12">
      <c r="A104" t="s">
        <v>526</v>
      </c>
      <c r="B104">
        <v>22</v>
      </c>
      <c r="G104">
        <v>13</v>
      </c>
    </row>
  </sheetData>
  <autoFilter ref="H1:H104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topLeftCell="A32" workbookViewId="0">
      <selection activeCell="J5" sqref="J5"/>
    </sheetView>
  </sheetViews>
  <sheetFormatPr defaultRowHeight="12.75"/>
  <cols>
    <col min="1" max="1" width="15" customWidth="1"/>
    <col min="2" max="2" width="13.28515625" customWidth="1"/>
  </cols>
  <sheetData>
    <row r="1" spans="1:8" ht="25.5">
      <c r="A1" s="37" t="s">
        <v>1</v>
      </c>
      <c r="B1" s="37" t="s">
        <v>2</v>
      </c>
      <c r="C1" s="38" t="s">
        <v>491</v>
      </c>
      <c r="D1" s="79" t="s">
        <v>529</v>
      </c>
      <c r="E1" s="79" t="s">
        <v>530</v>
      </c>
      <c r="F1" s="79" t="s">
        <v>532</v>
      </c>
      <c r="G1" s="79" t="s">
        <v>533</v>
      </c>
      <c r="H1" s="79" t="s">
        <v>531</v>
      </c>
    </row>
    <row r="2" spans="1:8" ht="15">
      <c r="A2" s="47" t="s">
        <v>10</v>
      </c>
      <c r="B2" s="47" t="s">
        <v>11</v>
      </c>
      <c r="C2" s="48" t="s">
        <v>494</v>
      </c>
      <c r="D2" s="87">
        <v>1</v>
      </c>
      <c r="E2" s="87"/>
      <c r="F2" s="87">
        <v>0</v>
      </c>
      <c r="G2" s="87" t="s">
        <v>534</v>
      </c>
      <c r="H2" s="87">
        <v>1</v>
      </c>
    </row>
    <row r="3" spans="1:8" ht="15">
      <c r="A3" s="47" t="s">
        <v>13</v>
      </c>
      <c r="B3" s="47" t="s">
        <v>14</v>
      </c>
      <c r="C3" s="48" t="s">
        <v>494</v>
      </c>
      <c r="D3" s="87">
        <v>1</v>
      </c>
      <c r="E3" s="87"/>
      <c r="F3" s="87">
        <v>0</v>
      </c>
      <c r="G3" s="87" t="s">
        <v>534</v>
      </c>
      <c r="H3" s="87">
        <v>1</v>
      </c>
    </row>
    <row r="4" spans="1:8" ht="15">
      <c r="A4" s="47" t="s">
        <v>16</v>
      </c>
      <c r="B4" s="47" t="s">
        <v>17</v>
      </c>
      <c r="C4" s="48" t="s">
        <v>494</v>
      </c>
      <c r="D4" s="87" t="s">
        <v>535</v>
      </c>
      <c r="E4" s="87"/>
      <c r="F4" s="87"/>
      <c r="G4" s="87"/>
      <c r="H4" s="87">
        <v>2</v>
      </c>
    </row>
    <row r="5" spans="1:8" ht="15">
      <c r="A5" s="47" t="s">
        <v>25</v>
      </c>
      <c r="B5" s="47" t="s">
        <v>26</v>
      </c>
      <c r="C5" s="48" t="s">
        <v>494</v>
      </c>
      <c r="D5" s="87">
        <v>1</v>
      </c>
      <c r="E5" s="87"/>
      <c r="F5" s="87">
        <v>0</v>
      </c>
      <c r="G5" s="87" t="s">
        <v>534</v>
      </c>
      <c r="H5" s="87">
        <v>1</v>
      </c>
    </row>
    <row r="6" spans="1:8" ht="15">
      <c r="A6" s="47" t="s">
        <v>31</v>
      </c>
      <c r="B6" s="47" t="s">
        <v>32</v>
      </c>
      <c r="C6" s="48" t="s">
        <v>494</v>
      </c>
      <c r="D6" s="87">
        <v>2</v>
      </c>
      <c r="E6" s="87">
        <v>26</v>
      </c>
      <c r="F6" s="87">
        <v>35</v>
      </c>
      <c r="G6" s="87">
        <v>3</v>
      </c>
      <c r="H6" s="87">
        <v>3</v>
      </c>
    </row>
    <row r="7" spans="1:8" ht="15">
      <c r="A7" s="47" t="s">
        <v>39</v>
      </c>
      <c r="B7" s="47" t="s">
        <v>40</v>
      </c>
      <c r="C7" s="48" t="s">
        <v>494</v>
      </c>
      <c r="D7" s="87">
        <v>3</v>
      </c>
      <c r="E7" s="87">
        <v>17</v>
      </c>
      <c r="F7" s="87">
        <v>0</v>
      </c>
      <c r="G7" s="87" t="s">
        <v>534</v>
      </c>
      <c r="H7" s="87">
        <v>1</v>
      </c>
    </row>
    <row r="8" spans="1:8" ht="15">
      <c r="A8" s="47" t="s">
        <v>42</v>
      </c>
      <c r="B8" s="47" t="s">
        <v>43</v>
      </c>
      <c r="C8" s="48" t="s">
        <v>494</v>
      </c>
      <c r="D8" s="87">
        <v>2</v>
      </c>
      <c r="E8" s="87">
        <v>10</v>
      </c>
      <c r="F8" s="87">
        <v>0</v>
      </c>
      <c r="G8" s="87" t="s">
        <v>534</v>
      </c>
      <c r="H8" s="87">
        <v>1</v>
      </c>
    </row>
    <row r="9" spans="1:8" ht="15">
      <c r="A9" s="47" t="s">
        <v>48</v>
      </c>
      <c r="B9" s="47" t="s">
        <v>49</v>
      </c>
      <c r="C9" s="48" t="s">
        <v>494</v>
      </c>
      <c r="D9" s="87">
        <v>2</v>
      </c>
      <c r="E9" s="87"/>
      <c r="F9" s="87">
        <v>0</v>
      </c>
      <c r="G9" s="87" t="s">
        <v>534</v>
      </c>
      <c r="H9" s="87">
        <v>1</v>
      </c>
    </row>
    <row r="10" spans="1:8" ht="15">
      <c r="A10" s="47" t="s">
        <v>51</v>
      </c>
      <c r="B10" s="47" t="s">
        <v>52</v>
      </c>
      <c r="C10" s="48" t="s">
        <v>494</v>
      </c>
      <c r="D10" s="87">
        <v>1</v>
      </c>
      <c r="E10" s="87"/>
      <c r="F10" s="87">
        <v>0</v>
      </c>
      <c r="G10" s="87" t="s">
        <v>534</v>
      </c>
      <c r="H10" s="87">
        <v>1</v>
      </c>
    </row>
    <row r="11" spans="1:8" ht="15">
      <c r="A11" s="47" t="s">
        <v>54</v>
      </c>
      <c r="B11" s="47" t="s">
        <v>55</v>
      </c>
      <c r="C11" s="48" t="s">
        <v>494</v>
      </c>
      <c r="D11" s="87">
        <v>2</v>
      </c>
      <c r="E11" s="87">
        <v>0</v>
      </c>
      <c r="F11" s="87">
        <v>0</v>
      </c>
      <c r="G11" s="87" t="s">
        <v>534</v>
      </c>
      <c r="H11" s="87">
        <v>1</v>
      </c>
    </row>
    <row r="12" spans="1:8" ht="15">
      <c r="A12" s="47" t="s">
        <v>57</v>
      </c>
      <c r="B12" s="47" t="s">
        <v>58</v>
      </c>
      <c r="C12" s="48" t="s">
        <v>494</v>
      </c>
      <c r="D12" s="87">
        <v>1</v>
      </c>
      <c r="E12" s="87"/>
      <c r="F12" s="87">
        <v>0</v>
      </c>
      <c r="G12" s="87" t="s">
        <v>534</v>
      </c>
      <c r="H12" s="87">
        <v>1</v>
      </c>
    </row>
    <row r="13" spans="1:8" ht="15">
      <c r="A13" s="47" t="s">
        <v>63</v>
      </c>
      <c r="B13" s="47" t="s">
        <v>64</v>
      </c>
      <c r="C13" s="48" t="s">
        <v>494</v>
      </c>
      <c r="D13" s="87">
        <v>1</v>
      </c>
      <c r="E13" s="87"/>
      <c r="F13" s="87">
        <v>0</v>
      </c>
      <c r="G13" s="87" t="s">
        <v>534</v>
      </c>
      <c r="H13" s="87">
        <v>1</v>
      </c>
    </row>
    <row r="14" spans="1:8" ht="15">
      <c r="A14" s="47" t="s">
        <v>66</v>
      </c>
      <c r="B14" s="47" t="s">
        <v>67</v>
      </c>
      <c r="C14" s="48" t="s">
        <v>494</v>
      </c>
      <c r="D14" s="87">
        <v>1</v>
      </c>
      <c r="E14" s="87"/>
      <c r="F14" s="87">
        <v>0</v>
      </c>
      <c r="G14" s="87" t="s">
        <v>534</v>
      </c>
      <c r="H14" s="87">
        <v>1</v>
      </c>
    </row>
    <row r="15" spans="1:8" ht="15">
      <c r="A15" s="47" t="s">
        <v>69</v>
      </c>
      <c r="B15" s="47" t="s">
        <v>70</v>
      </c>
      <c r="C15" s="48" t="s">
        <v>494</v>
      </c>
      <c r="D15" s="87">
        <v>1</v>
      </c>
      <c r="E15" s="87"/>
      <c r="F15" s="87">
        <v>0</v>
      </c>
      <c r="G15" s="87" t="s">
        <v>534</v>
      </c>
      <c r="H15" s="87">
        <v>1</v>
      </c>
    </row>
    <row r="16" spans="1:8" ht="15">
      <c r="A16" s="43" t="s">
        <v>72</v>
      </c>
      <c r="B16" s="43" t="s">
        <v>73</v>
      </c>
      <c r="C16" s="44" t="s">
        <v>495</v>
      </c>
      <c r="D16" s="87">
        <v>3</v>
      </c>
      <c r="E16" s="87"/>
      <c r="F16" s="87">
        <v>0</v>
      </c>
      <c r="G16" s="87" t="s">
        <v>534</v>
      </c>
      <c r="H16" s="87">
        <v>1</v>
      </c>
    </row>
    <row r="17" spans="1:8" ht="15">
      <c r="A17" s="43" t="s">
        <v>75</v>
      </c>
      <c r="B17" s="43" t="s">
        <v>76</v>
      </c>
      <c r="C17" s="44" t="s">
        <v>495</v>
      </c>
      <c r="D17" s="87">
        <v>4</v>
      </c>
      <c r="E17" s="87">
        <v>25</v>
      </c>
      <c r="F17" s="87">
        <v>34</v>
      </c>
      <c r="G17" s="87">
        <v>3</v>
      </c>
      <c r="H17" s="87">
        <v>4</v>
      </c>
    </row>
    <row r="18" spans="1:8" ht="15">
      <c r="A18" s="43" t="s">
        <v>78</v>
      </c>
      <c r="B18" s="43" t="s">
        <v>79</v>
      </c>
      <c r="C18" s="44" t="s">
        <v>495</v>
      </c>
      <c r="D18" s="87">
        <v>3</v>
      </c>
      <c r="E18" s="87">
        <v>25</v>
      </c>
      <c r="F18" s="87">
        <v>33.5</v>
      </c>
      <c r="G18" s="87">
        <v>3</v>
      </c>
      <c r="H18" s="87">
        <v>3</v>
      </c>
    </row>
    <row r="19" spans="1:8" ht="15">
      <c r="A19" s="43" t="s">
        <v>81</v>
      </c>
      <c r="B19" s="43" t="s">
        <v>82</v>
      </c>
      <c r="C19" s="44" t="s">
        <v>495</v>
      </c>
      <c r="D19" s="87">
        <v>1</v>
      </c>
      <c r="E19" s="87"/>
      <c r="F19" s="87">
        <v>0</v>
      </c>
      <c r="G19" s="87" t="s">
        <v>534</v>
      </c>
      <c r="H19" s="87">
        <v>1</v>
      </c>
    </row>
    <row r="20" spans="1:8" ht="15">
      <c r="A20" s="43" t="s">
        <v>48</v>
      </c>
      <c r="B20" s="43" t="s">
        <v>84</v>
      </c>
      <c r="C20" s="44" t="s">
        <v>495</v>
      </c>
      <c r="D20" s="87">
        <v>1</v>
      </c>
      <c r="E20" s="87"/>
      <c r="F20" s="87">
        <v>0</v>
      </c>
      <c r="G20" s="87" t="s">
        <v>534</v>
      </c>
      <c r="H20" s="87">
        <v>1</v>
      </c>
    </row>
    <row r="21" spans="1:8" ht="15">
      <c r="A21" s="43" t="s">
        <v>86</v>
      </c>
      <c r="B21" s="43" t="s">
        <v>87</v>
      </c>
      <c r="C21" s="44" t="s">
        <v>495</v>
      </c>
      <c r="D21" s="87">
        <v>5</v>
      </c>
      <c r="E21" s="87"/>
      <c r="F21" s="87">
        <v>0</v>
      </c>
      <c r="G21" s="87" t="s">
        <v>534</v>
      </c>
      <c r="H21" s="87">
        <v>1</v>
      </c>
    </row>
    <row r="22" spans="1:8" ht="15">
      <c r="A22" s="43" t="s">
        <v>92</v>
      </c>
      <c r="B22" s="43" t="s">
        <v>93</v>
      </c>
      <c r="C22" s="44" t="s">
        <v>495</v>
      </c>
      <c r="D22" s="87">
        <v>1</v>
      </c>
      <c r="E22" s="87"/>
      <c r="F22" s="87">
        <v>0</v>
      </c>
      <c r="G22" s="87" t="s">
        <v>534</v>
      </c>
      <c r="H22" s="87">
        <v>1</v>
      </c>
    </row>
    <row r="23" spans="1:8" ht="15">
      <c r="A23" s="43" t="s">
        <v>25</v>
      </c>
      <c r="B23" s="43" t="s">
        <v>98</v>
      </c>
      <c r="C23" s="44" t="s">
        <v>495</v>
      </c>
      <c r="D23" s="87">
        <v>1</v>
      </c>
      <c r="E23" s="87"/>
      <c r="F23" s="87">
        <v>0</v>
      </c>
      <c r="G23" s="87" t="s">
        <v>534</v>
      </c>
      <c r="H23" s="87">
        <v>1</v>
      </c>
    </row>
    <row r="24" spans="1:8" ht="15">
      <c r="A24" s="43" t="s">
        <v>100</v>
      </c>
      <c r="B24" s="43" t="s">
        <v>101</v>
      </c>
      <c r="C24" s="44" t="s">
        <v>495</v>
      </c>
      <c r="D24" s="87">
        <v>2</v>
      </c>
      <c r="E24" s="87">
        <v>17</v>
      </c>
      <c r="F24" s="87">
        <v>0</v>
      </c>
      <c r="G24" s="87" t="s">
        <v>534</v>
      </c>
      <c r="H24" s="87">
        <v>1</v>
      </c>
    </row>
    <row r="25" spans="1:8" ht="15">
      <c r="A25" s="43" t="s">
        <v>106</v>
      </c>
      <c r="B25" s="43" t="s">
        <v>107</v>
      </c>
      <c r="C25" s="44" t="s">
        <v>495</v>
      </c>
      <c r="D25" s="87">
        <v>1</v>
      </c>
      <c r="E25" s="87"/>
      <c r="F25" s="87">
        <v>0</v>
      </c>
      <c r="G25" s="87" t="s">
        <v>534</v>
      </c>
      <c r="H25" s="87">
        <v>1</v>
      </c>
    </row>
    <row r="26" spans="1:8" ht="15">
      <c r="A26" s="43" t="s">
        <v>109</v>
      </c>
      <c r="B26" s="43" t="s">
        <v>110</v>
      </c>
      <c r="C26" s="44" t="s">
        <v>495</v>
      </c>
      <c r="D26" s="87">
        <v>3</v>
      </c>
      <c r="E26" s="87">
        <v>25</v>
      </c>
      <c r="F26" s="87">
        <v>34</v>
      </c>
      <c r="G26" s="87">
        <v>3</v>
      </c>
      <c r="H26" s="87">
        <v>3</v>
      </c>
    </row>
    <row r="27" spans="1:8" ht="15">
      <c r="A27" s="43" t="s">
        <v>115</v>
      </c>
      <c r="B27" s="43" t="s">
        <v>116</v>
      </c>
      <c r="C27" s="44" t="s">
        <v>495</v>
      </c>
      <c r="D27" s="87">
        <v>5</v>
      </c>
      <c r="E27" s="87">
        <v>25</v>
      </c>
      <c r="F27" s="87">
        <v>33</v>
      </c>
      <c r="G27" s="87">
        <v>3</v>
      </c>
      <c r="H27" s="87">
        <v>4</v>
      </c>
    </row>
    <row r="28" spans="1:8" ht="15">
      <c r="A28" s="43" t="s">
        <v>118</v>
      </c>
      <c r="B28" s="43" t="s">
        <v>119</v>
      </c>
      <c r="C28" s="44" t="s">
        <v>495</v>
      </c>
      <c r="D28" s="87">
        <v>1</v>
      </c>
      <c r="E28" s="87"/>
      <c r="F28" s="87">
        <v>0</v>
      </c>
      <c r="G28" s="87" t="s">
        <v>534</v>
      </c>
      <c r="H28" s="87">
        <v>1</v>
      </c>
    </row>
    <row r="29" spans="1:8" ht="15">
      <c r="A29" s="43" t="s">
        <v>121</v>
      </c>
      <c r="B29" s="43" t="s">
        <v>122</v>
      </c>
      <c r="C29" s="44" t="s">
        <v>495</v>
      </c>
      <c r="D29" s="87">
        <v>1</v>
      </c>
      <c r="E29" s="87"/>
      <c r="F29" s="87">
        <v>0</v>
      </c>
      <c r="G29" s="87" t="s">
        <v>534</v>
      </c>
      <c r="H29" s="87">
        <v>1</v>
      </c>
    </row>
    <row r="30" spans="1:8" ht="15">
      <c r="A30" s="43" t="s">
        <v>45</v>
      </c>
      <c r="B30" s="43" t="s">
        <v>124</v>
      </c>
      <c r="C30" s="44" t="s">
        <v>495</v>
      </c>
      <c r="D30" s="87">
        <v>4</v>
      </c>
      <c r="E30" s="87"/>
      <c r="F30" s="87">
        <v>0</v>
      </c>
      <c r="G30" s="87" t="s">
        <v>534</v>
      </c>
      <c r="H30" s="87">
        <v>1</v>
      </c>
    </row>
    <row r="31" spans="1:8" ht="15">
      <c r="A31" s="43" t="s">
        <v>126</v>
      </c>
      <c r="B31" s="43" t="s">
        <v>127</v>
      </c>
      <c r="C31" s="44" t="s">
        <v>495</v>
      </c>
      <c r="D31" s="87">
        <v>3</v>
      </c>
      <c r="E31" s="87">
        <v>21</v>
      </c>
      <c r="F31" s="87">
        <v>0</v>
      </c>
      <c r="G31" s="87" t="s">
        <v>534</v>
      </c>
      <c r="H31" s="87">
        <v>1</v>
      </c>
    </row>
    <row r="32" spans="1:8" ht="15">
      <c r="A32" s="43" t="s">
        <v>131</v>
      </c>
      <c r="B32" s="43" t="s">
        <v>132</v>
      </c>
      <c r="C32" s="44" t="s">
        <v>495</v>
      </c>
      <c r="D32" s="87">
        <v>3</v>
      </c>
      <c r="E32" s="87">
        <v>0</v>
      </c>
      <c r="F32" s="87">
        <v>0</v>
      </c>
      <c r="G32" s="87" t="s">
        <v>534</v>
      </c>
      <c r="H32" s="87">
        <v>1</v>
      </c>
    </row>
    <row r="33" spans="1:8" ht="15">
      <c r="A33" s="43" t="s">
        <v>520</v>
      </c>
      <c r="B33" s="43" t="s">
        <v>503</v>
      </c>
      <c r="C33" s="44" t="s">
        <v>495</v>
      </c>
      <c r="D33" s="87">
        <v>1</v>
      </c>
      <c r="E33" s="87"/>
      <c r="F33" s="87">
        <v>0</v>
      </c>
      <c r="G33" s="87" t="s">
        <v>534</v>
      </c>
      <c r="H33" s="87">
        <v>1</v>
      </c>
    </row>
    <row r="34" spans="1:8" ht="15">
      <c r="A34" s="43" t="s">
        <v>31</v>
      </c>
      <c r="B34" s="43" t="s">
        <v>134</v>
      </c>
      <c r="C34" s="44" t="s">
        <v>495</v>
      </c>
      <c r="D34" s="87">
        <v>3</v>
      </c>
      <c r="E34" s="87">
        <v>34</v>
      </c>
      <c r="F34" s="87">
        <v>43</v>
      </c>
      <c r="G34" s="87">
        <v>4</v>
      </c>
      <c r="H34" s="87">
        <v>4</v>
      </c>
    </row>
    <row r="35" spans="1:8" ht="15">
      <c r="A35" s="43" t="s">
        <v>92</v>
      </c>
      <c r="B35" s="43" t="s">
        <v>136</v>
      </c>
      <c r="C35" s="44" t="s">
        <v>495</v>
      </c>
      <c r="D35" s="87">
        <v>3</v>
      </c>
      <c r="E35" s="87">
        <v>17</v>
      </c>
      <c r="F35" s="87">
        <v>0</v>
      </c>
      <c r="G35" s="87" t="s">
        <v>534</v>
      </c>
      <c r="H35" s="87">
        <v>1</v>
      </c>
    </row>
    <row r="36" spans="1:8" ht="15">
      <c r="A36" s="47" t="s">
        <v>112</v>
      </c>
      <c r="B36" s="47" t="s">
        <v>138</v>
      </c>
      <c r="C36" s="48" t="s">
        <v>496</v>
      </c>
      <c r="D36" s="87">
        <v>1</v>
      </c>
      <c r="E36" s="87"/>
      <c r="F36" s="87">
        <v>0</v>
      </c>
      <c r="G36" s="87" t="s">
        <v>534</v>
      </c>
      <c r="H36" s="87">
        <v>1</v>
      </c>
    </row>
    <row r="37" spans="1:8" ht="15">
      <c r="A37" s="47" t="s">
        <v>45</v>
      </c>
      <c r="B37" s="47" t="s">
        <v>140</v>
      </c>
      <c r="C37" s="48" t="s">
        <v>496</v>
      </c>
      <c r="D37" s="87">
        <v>3</v>
      </c>
      <c r="E37" s="87">
        <v>26</v>
      </c>
      <c r="F37" s="87">
        <v>32.5</v>
      </c>
      <c r="G37" s="87">
        <v>3</v>
      </c>
      <c r="H37" s="87">
        <v>3</v>
      </c>
    </row>
    <row r="38" spans="1:8" ht="15">
      <c r="A38" s="47" t="s">
        <v>28</v>
      </c>
      <c r="B38" s="47" t="s">
        <v>144</v>
      </c>
      <c r="C38" s="48" t="s">
        <v>496</v>
      </c>
      <c r="D38" s="87">
        <v>4</v>
      </c>
      <c r="E38" s="87">
        <v>21</v>
      </c>
      <c r="F38" s="87">
        <v>0</v>
      </c>
      <c r="G38" s="87" t="s">
        <v>534</v>
      </c>
      <c r="H38" s="87">
        <v>1</v>
      </c>
    </row>
    <row r="39" spans="1:8" ht="15">
      <c r="A39" s="47" t="s">
        <v>146</v>
      </c>
      <c r="B39" s="47" t="s">
        <v>147</v>
      </c>
      <c r="C39" s="48" t="s">
        <v>496</v>
      </c>
      <c r="D39" s="87">
        <v>1</v>
      </c>
      <c r="E39" s="87"/>
      <c r="F39" s="87">
        <v>0</v>
      </c>
      <c r="G39" s="87" t="s">
        <v>534</v>
      </c>
      <c r="H39" s="87">
        <v>1</v>
      </c>
    </row>
    <row r="40" spans="1:8" ht="15">
      <c r="A40" s="47" t="s">
        <v>149</v>
      </c>
      <c r="B40" s="47" t="s">
        <v>150</v>
      </c>
      <c r="C40" s="48" t="s">
        <v>496</v>
      </c>
      <c r="D40" s="87">
        <v>3</v>
      </c>
      <c r="E40" s="87">
        <v>40</v>
      </c>
      <c r="F40" s="87">
        <v>49.5</v>
      </c>
      <c r="G40" s="87">
        <v>5</v>
      </c>
      <c r="H40" s="87">
        <v>4</v>
      </c>
    </row>
    <row r="41" spans="1:8" ht="15">
      <c r="A41" s="47" t="s">
        <v>126</v>
      </c>
      <c r="B41" s="47" t="s">
        <v>154</v>
      </c>
      <c r="C41" s="48" t="s">
        <v>496</v>
      </c>
      <c r="D41" s="87">
        <v>1</v>
      </c>
      <c r="E41" s="87"/>
      <c r="F41" s="87">
        <v>0</v>
      </c>
      <c r="G41" s="87" t="s">
        <v>534</v>
      </c>
      <c r="H41" s="87">
        <v>1</v>
      </c>
    </row>
    <row r="42" spans="1:8" ht="15">
      <c r="A42" s="47" t="s">
        <v>156</v>
      </c>
      <c r="B42" s="47" t="s">
        <v>157</v>
      </c>
      <c r="C42" s="48" t="s">
        <v>496</v>
      </c>
      <c r="D42" s="87">
        <v>1</v>
      </c>
      <c r="E42" s="87"/>
      <c r="F42" s="87">
        <v>0</v>
      </c>
      <c r="G42" s="87" t="s">
        <v>534</v>
      </c>
      <c r="H42" s="87">
        <v>1</v>
      </c>
    </row>
    <row r="43" spans="1:8" ht="15">
      <c r="A43" s="47" t="s">
        <v>159</v>
      </c>
      <c r="B43" s="47" t="s">
        <v>160</v>
      </c>
      <c r="C43" s="48" t="s">
        <v>496</v>
      </c>
      <c r="D43" s="87">
        <v>1</v>
      </c>
      <c r="E43" s="87"/>
      <c r="F43" s="87">
        <v>0</v>
      </c>
      <c r="G43" s="87" t="s">
        <v>534</v>
      </c>
      <c r="H43" s="87">
        <v>1</v>
      </c>
    </row>
    <row r="44" spans="1:8" ht="15">
      <c r="A44" s="47" t="s">
        <v>162</v>
      </c>
      <c r="B44" s="47" t="s">
        <v>163</v>
      </c>
      <c r="C44" s="48" t="s">
        <v>496</v>
      </c>
      <c r="D44" s="87">
        <v>3</v>
      </c>
      <c r="E44" s="87">
        <v>20</v>
      </c>
      <c r="F44" s="87">
        <v>0</v>
      </c>
      <c r="G44" s="87" t="s">
        <v>534</v>
      </c>
      <c r="H44" s="87">
        <v>1</v>
      </c>
    </row>
    <row r="45" spans="1:8" ht="15">
      <c r="A45" s="47" t="s">
        <v>165</v>
      </c>
      <c r="B45" s="47" t="s">
        <v>166</v>
      </c>
      <c r="C45" s="48" t="s">
        <v>496</v>
      </c>
      <c r="D45" s="87">
        <v>2</v>
      </c>
      <c r="E45" s="87">
        <v>25</v>
      </c>
      <c r="F45" s="87">
        <v>34</v>
      </c>
      <c r="G45" s="87">
        <v>3</v>
      </c>
      <c r="H45" s="87">
        <v>3</v>
      </c>
    </row>
    <row r="46" spans="1:8" ht="15">
      <c r="A46" s="47" t="s">
        <v>168</v>
      </c>
      <c r="B46" s="47" t="s">
        <v>169</v>
      </c>
      <c r="C46" s="48" t="s">
        <v>496</v>
      </c>
      <c r="D46" s="87">
        <v>2</v>
      </c>
      <c r="E46" s="87">
        <v>11</v>
      </c>
      <c r="F46" s="87">
        <v>0</v>
      </c>
      <c r="G46" s="87" t="s">
        <v>534</v>
      </c>
      <c r="H46" s="87">
        <v>1</v>
      </c>
    </row>
    <row r="47" spans="1:8" ht="15">
      <c r="A47" s="47" t="s">
        <v>174</v>
      </c>
      <c r="B47" s="47" t="s">
        <v>175</v>
      </c>
      <c r="C47" s="48" t="s">
        <v>496</v>
      </c>
      <c r="D47" s="87">
        <v>1</v>
      </c>
      <c r="E47" s="87"/>
      <c r="F47" s="87">
        <v>0</v>
      </c>
      <c r="G47" s="87" t="s">
        <v>534</v>
      </c>
      <c r="H47" s="87">
        <v>1</v>
      </c>
    </row>
    <row r="48" spans="1:8" ht="15">
      <c r="A48" s="47" t="s">
        <v>177</v>
      </c>
      <c r="B48" s="47" t="s">
        <v>178</v>
      </c>
      <c r="C48" s="48" t="s">
        <v>496</v>
      </c>
      <c r="D48" s="87">
        <v>3</v>
      </c>
      <c r="E48" s="87">
        <v>25</v>
      </c>
      <c r="F48" s="87">
        <v>33.5</v>
      </c>
      <c r="G48" s="87">
        <v>3</v>
      </c>
      <c r="H48" s="87">
        <v>3</v>
      </c>
    </row>
    <row r="49" spans="1:24" ht="15">
      <c r="A49" s="47" t="s">
        <v>78</v>
      </c>
      <c r="B49" s="47" t="s">
        <v>182</v>
      </c>
      <c r="C49" s="48" t="s">
        <v>496</v>
      </c>
      <c r="D49" s="87">
        <v>1</v>
      </c>
      <c r="E49" s="87"/>
      <c r="F49" s="87">
        <v>0</v>
      </c>
      <c r="G49" s="87" t="s">
        <v>534</v>
      </c>
      <c r="H49" s="87">
        <v>1</v>
      </c>
    </row>
    <row r="50" spans="1:24" ht="15">
      <c r="A50" s="47" t="s">
        <v>184</v>
      </c>
      <c r="B50" s="47" t="s">
        <v>185</v>
      </c>
      <c r="C50" s="48" t="s">
        <v>496</v>
      </c>
      <c r="D50" s="87">
        <v>1</v>
      </c>
      <c r="E50" s="87"/>
      <c r="F50" s="87">
        <v>0</v>
      </c>
      <c r="G50" s="87" t="s">
        <v>534</v>
      </c>
      <c r="H50" s="87">
        <v>1</v>
      </c>
    </row>
    <row r="51" spans="1:24" ht="15">
      <c r="A51" s="47" t="s">
        <v>187</v>
      </c>
      <c r="B51" s="47" t="s">
        <v>188</v>
      </c>
      <c r="C51" s="48" t="s">
        <v>496</v>
      </c>
      <c r="D51" s="87">
        <v>1</v>
      </c>
      <c r="E51" s="87"/>
      <c r="F51" s="87">
        <v>0</v>
      </c>
      <c r="G51" s="87" t="s">
        <v>534</v>
      </c>
      <c r="H51" s="87">
        <v>1</v>
      </c>
    </row>
    <row r="52" spans="1:24" ht="15">
      <c r="A52" s="47" t="s">
        <v>190</v>
      </c>
      <c r="B52" s="47" t="s">
        <v>191</v>
      </c>
      <c r="C52" s="48" t="s">
        <v>496</v>
      </c>
      <c r="D52" s="87">
        <v>3</v>
      </c>
      <c r="E52" s="87">
        <v>25</v>
      </c>
      <c r="F52" s="87">
        <v>35</v>
      </c>
      <c r="G52" s="87">
        <v>3</v>
      </c>
      <c r="H52" s="87">
        <v>3</v>
      </c>
    </row>
    <row r="53" spans="1:24" ht="15">
      <c r="A53" s="47" t="s">
        <v>196</v>
      </c>
      <c r="B53" s="47" t="s">
        <v>194</v>
      </c>
      <c r="C53" s="48" t="s">
        <v>496</v>
      </c>
      <c r="D53" s="87">
        <v>1</v>
      </c>
      <c r="E53" s="87"/>
      <c r="F53" s="87">
        <v>0</v>
      </c>
      <c r="G53" s="87" t="s">
        <v>534</v>
      </c>
      <c r="H53" s="87">
        <v>1</v>
      </c>
    </row>
    <row r="54" spans="1:24" ht="15">
      <c r="A54" s="47" t="s">
        <v>198</v>
      </c>
      <c r="B54" s="47" t="s">
        <v>199</v>
      </c>
      <c r="C54" s="48" t="s">
        <v>496</v>
      </c>
      <c r="D54" s="87">
        <v>1</v>
      </c>
      <c r="E54" s="87"/>
      <c r="F54" s="87">
        <v>0</v>
      </c>
      <c r="G54" s="87" t="s">
        <v>534</v>
      </c>
      <c r="H54" s="87">
        <v>1</v>
      </c>
    </row>
    <row r="55" spans="1:24" ht="15">
      <c r="A55" s="47" t="s">
        <v>204</v>
      </c>
      <c r="B55" s="47" t="s">
        <v>205</v>
      </c>
      <c r="C55" s="48" t="s">
        <v>497</v>
      </c>
      <c r="D55" s="87">
        <v>1</v>
      </c>
      <c r="E55" s="87"/>
      <c r="F55" s="87">
        <v>0</v>
      </c>
      <c r="G55" s="87" t="s">
        <v>534</v>
      </c>
      <c r="H55" s="87">
        <v>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1:24" s="78" customFormat="1" ht="15.75">
      <c r="A56" s="47" t="s">
        <v>4</v>
      </c>
      <c r="B56" s="47" t="s">
        <v>210</v>
      </c>
      <c r="C56" s="48" t="s">
        <v>497</v>
      </c>
      <c r="D56" s="46" t="s">
        <v>535</v>
      </c>
      <c r="E56" s="47"/>
      <c r="F56" s="47"/>
      <c r="G56" s="47"/>
      <c r="H56" s="87">
        <v>2</v>
      </c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88"/>
    </row>
    <row r="57" spans="1:24" ht="15">
      <c r="A57" s="47" t="s">
        <v>60</v>
      </c>
      <c r="B57" s="47" t="s">
        <v>212</v>
      </c>
      <c r="C57" s="48" t="s">
        <v>497</v>
      </c>
      <c r="D57" s="87">
        <v>2</v>
      </c>
      <c r="E57" s="87">
        <v>27</v>
      </c>
      <c r="F57" s="87">
        <v>35</v>
      </c>
      <c r="G57" s="87">
        <v>3</v>
      </c>
      <c r="H57" s="87">
        <v>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1:24" ht="15">
      <c r="A58" s="47" t="s">
        <v>216</v>
      </c>
      <c r="B58" s="47" t="s">
        <v>217</v>
      </c>
      <c r="C58" s="48" t="s">
        <v>497</v>
      </c>
      <c r="D58" s="87">
        <v>1</v>
      </c>
      <c r="E58" s="87"/>
      <c r="F58" s="87">
        <v>0</v>
      </c>
      <c r="G58" s="87" t="s">
        <v>534</v>
      </c>
      <c r="H58" s="87">
        <v>1</v>
      </c>
    </row>
    <row r="59" spans="1:24" ht="15">
      <c r="A59" s="47" t="s">
        <v>219</v>
      </c>
      <c r="B59" s="47" t="s">
        <v>220</v>
      </c>
      <c r="C59" s="48" t="s">
        <v>497</v>
      </c>
      <c r="D59" s="87">
        <v>1</v>
      </c>
      <c r="E59" s="87"/>
      <c r="F59" s="87">
        <v>0</v>
      </c>
      <c r="G59" s="87" t="s">
        <v>534</v>
      </c>
      <c r="H59" s="87">
        <v>1</v>
      </c>
    </row>
    <row r="60" spans="1:24" ht="15">
      <c r="A60" s="47" t="s">
        <v>227</v>
      </c>
      <c r="B60" s="47" t="s">
        <v>228</v>
      </c>
      <c r="C60" s="48" t="s">
        <v>497</v>
      </c>
      <c r="D60" s="87">
        <v>2</v>
      </c>
      <c r="E60" s="87">
        <v>16</v>
      </c>
      <c r="F60" s="87">
        <v>0</v>
      </c>
      <c r="G60" s="87" t="s">
        <v>534</v>
      </c>
      <c r="H60" s="87">
        <v>1</v>
      </c>
    </row>
    <row r="61" spans="1:24" ht="15">
      <c r="A61" s="47" t="s">
        <v>232</v>
      </c>
      <c r="B61" s="47" t="s">
        <v>233</v>
      </c>
      <c r="C61" s="48" t="s">
        <v>497</v>
      </c>
      <c r="D61" s="87">
        <v>1</v>
      </c>
      <c r="E61" s="87"/>
      <c r="F61" s="87">
        <v>0</v>
      </c>
      <c r="G61" s="87" t="s">
        <v>534</v>
      </c>
      <c r="H61" s="87">
        <v>1</v>
      </c>
    </row>
    <row r="62" spans="1:24" ht="15">
      <c r="A62" s="47" t="s">
        <v>63</v>
      </c>
      <c r="B62" s="47" t="s">
        <v>238</v>
      </c>
      <c r="C62" s="48" t="s">
        <v>497</v>
      </c>
      <c r="D62" s="87">
        <v>3</v>
      </c>
      <c r="E62" s="87">
        <v>17</v>
      </c>
      <c r="F62" s="87">
        <v>0</v>
      </c>
      <c r="G62" s="87" t="s">
        <v>534</v>
      </c>
      <c r="H62" s="87">
        <v>1</v>
      </c>
    </row>
    <row r="63" spans="1:24" ht="15">
      <c r="A63" s="47" t="s">
        <v>89</v>
      </c>
      <c r="B63" s="47" t="s">
        <v>240</v>
      </c>
      <c r="C63" s="48" t="s">
        <v>497</v>
      </c>
      <c r="D63" s="87">
        <v>3</v>
      </c>
      <c r="E63" s="87">
        <v>25</v>
      </c>
      <c r="F63" s="87">
        <v>34</v>
      </c>
      <c r="G63" s="87">
        <v>3</v>
      </c>
      <c r="H63" s="87">
        <v>3</v>
      </c>
    </row>
    <row r="64" spans="1:24" ht="15">
      <c r="A64" s="47" t="s">
        <v>242</v>
      </c>
      <c r="B64" s="47" t="s">
        <v>243</v>
      </c>
      <c r="C64" s="48" t="s">
        <v>497</v>
      </c>
      <c r="D64" s="87">
        <v>3</v>
      </c>
      <c r="E64" s="87">
        <v>25</v>
      </c>
      <c r="F64" s="87">
        <v>34</v>
      </c>
      <c r="G64" s="87">
        <v>3</v>
      </c>
      <c r="H64" s="87">
        <v>3</v>
      </c>
    </row>
    <row r="65" spans="1:8" ht="15">
      <c r="A65" s="47" t="s">
        <v>89</v>
      </c>
      <c r="B65" s="47" t="s">
        <v>245</v>
      </c>
      <c r="C65" s="48" t="s">
        <v>497</v>
      </c>
      <c r="D65" s="87">
        <v>2</v>
      </c>
      <c r="E65" s="87">
        <v>16</v>
      </c>
      <c r="F65" s="87">
        <v>0</v>
      </c>
      <c r="G65" s="87" t="s">
        <v>534</v>
      </c>
      <c r="H65" s="87">
        <v>1</v>
      </c>
    </row>
    <row r="66" spans="1:8" ht="15">
      <c r="A66" s="45" t="s">
        <v>63</v>
      </c>
      <c r="B66" s="45" t="s">
        <v>253</v>
      </c>
      <c r="C66" s="91" t="s">
        <v>497</v>
      </c>
      <c r="D66" s="92">
        <v>3</v>
      </c>
      <c r="E66" s="92">
        <v>33</v>
      </c>
      <c r="F66" s="87">
        <v>38.5</v>
      </c>
      <c r="G66" s="87">
        <v>4</v>
      </c>
      <c r="H66" s="92">
        <v>4</v>
      </c>
    </row>
    <row r="67" spans="1:8" ht="15">
      <c r="A67" s="47" t="s">
        <v>60</v>
      </c>
      <c r="B67" s="47" t="s">
        <v>255</v>
      </c>
      <c r="C67" s="48" t="s">
        <v>497</v>
      </c>
      <c r="D67" s="87">
        <v>1</v>
      </c>
      <c r="E67" s="87"/>
      <c r="F67" s="87">
        <v>0</v>
      </c>
      <c r="G67" s="87" t="s">
        <v>534</v>
      </c>
      <c r="H67" s="87">
        <v>1</v>
      </c>
    </row>
    <row r="68" spans="1:8" ht="15">
      <c r="A68" s="47" t="s">
        <v>257</v>
      </c>
      <c r="B68" s="47" t="s">
        <v>258</v>
      </c>
      <c r="C68" s="48" t="s">
        <v>497</v>
      </c>
      <c r="D68" s="87">
        <v>1</v>
      </c>
      <c r="E68" s="87"/>
      <c r="F68" s="87">
        <v>0</v>
      </c>
      <c r="G68" s="87" t="s">
        <v>534</v>
      </c>
      <c r="H68" s="87">
        <v>1</v>
      </c>
    </row>
    <row r="69" spans="1:8" ht="15">
      <c r="A69" s="47" t="s">
        <v>54</v>
      </c>
      <c r="B69" s="47" t="s">
        <v>260</v>
      </c>
      <c r="C69" s="48" t="s">
        <v>497</v>
      </c>
      <c r="D69" s="87">
        <v>3</v>
      </c>
      <c r="E69" s="87">
        <v>25</v>
      </c>
      <c r="F69" s="87">
        <v>31.5</v>
      </c>
      <c r="G69" s="87">
        <v>3</v>
      </c>
      <c r="H69" s="87">
        <v>3</v>
      </c>
    </row>
    <row r="70" spans="1:8" ht="15">
      <c r="A70" s="47" t="s">
        <v>36</v>
      </c>
      <c r="B70" s="47" t="s">
        <v>510</v>
      </c>
      <c r="C70" s="48"/>
      <c r="D70" s="87">
        <v>4</v>
      </c>
      <c r="E70" s="87"/>
      <c r="F70" s="87">
        <v>0</v>
      </c>
      <c r="G70" s="87" t="s">
        <v>534</v>
      </c>
      <c r="H70" s="87"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K5" sqref="K5"/>
    </sheetView>
  </sheetViews>
  <sheetFormatPr defaultRowHeight="12.75"/>
  <cols>
    <col min="1" max="1" width="12.140625" customWidth="1"/>
    <col min="2" max="2" width="11.85546875" customWidth="1"/>
    <col min="3" max="3" width="5.7109375" customWidth="1"/>
    <col min="4" max="4" width="5.85546875" customWidth="1"/>
    <col min="5" max="5" width="3.85546875" customWidth="1"/>
    <col min="6" max="6" width="6.28515625" customWidth="1"/>
  </cols>
  <sheetData>
    <row r="1" spans="1:9" ht="25.5">
      <c r="A1" s="37" t="s">
        <v>1</v>
      </c>
      <c r="B1" s="37" t="s">
        <v>2</v>
      </c>
      <c r="C1" s="38" t="s">
        <v>491</v>
      </c>
      <c r="D1" s="79" t="s">
        <v>528</v>
      </c>
      <c r="E1" s="79" t="s">
        <v>529</v>
      </c>
      <c r="F1" s="79" t="s">
        <v>530</v>
      </c>
      <c r="G1" s="79" t="s">
        <v>532</v>
      </c>
      <c r="H1" s="79" t="s">
        <v>533</v>
      </c>
      <c r="I1" s="79" t="s">
        <v>531</v>
      </c>
    </row>
    <row r="2" spans="1:9" ht="15">
      <c r="A2" s="47" t="s">
        <v>512</v>
      </c>
      <c r="B2" s="47" t="s">
        <v>513</v>
      </c>
      <c r="C2" s="48"/>
      <c r="D2" s="47">
        <v>20</v>
      </c>
      <c r="E2" s="87">
        <v>3</v>
      </c>
      <c r="F2" s="87">
        <v>18</v>
      </c>
      <c r="G2" s="87">
        <v>0</v>
      </c>
      <c r="H2" s="87" t="s">
        <v>534</v>
      </c>
      <c r="I2" s="87">
        <v>1</v>
      </c>
    </row>
    <row r="3" spans="1:9" ht="15">
      <c r="A3" s="47" t="s">
        <v>10</v>
      </c>
      <c r="B3" s="47" t="s">
        <v>11</v>
      </c>
      <c r="C3" s="48" t="s">
        <v>494</v>
      </c>
      <c r="D3" s="47">
        <v>13</v>
      </c>
      <c r="E3" s="87">
        <v>2</v>
      </c>
      <c r="F3" s="87">
        <v>26</v>
      </c>
      <c r="G3" s="87">
        <v>32.5</v>
      </c>
      <c r="H3" s="87">
        <v>3</v>
      </c>
      <c r="I3" s="87">
        <v>3</v>
      </c>
    </row>
    <row r="4" spans="1:9" ht="15">
      <c r="A4" s="47" t="s">
        <v>13</v>
      </c>
      <c r="B4" s="47" t="s">
        <v>14</v>
      </c>
      <c r="C4" s="48" t="s">
        <v>494</v>
      </c>
      <c r="D4" s="47">
        <v>16</v>
      </c>
      <c r="E4" s="87">
        <v>3</v>
      </c>
      <c r="F4" s="87">
        <v>13</v>
      </c>
      <c r="G4" s="87">
        <v>0</v>
      </c>
      <c r="H4" s="87" t="s">
        <v>534</v>
      </c>
      <c r="I4" s="87">
        <v>1</v>
      </c>
    </row>
    <row r="5" spans="1:9" ht="15">
      <c r="A5" s="47" t="s">
        <v>39</v>
      </c>
      <c r="B5" s="47" t="s">
        <v>40</v>
      </c>
      <c r="C5" s="48" t="s">
        <v>494</v>
      </c>
      <c r="D5" s="47">
        <v>17</v>
      </c>
      <c r="E5" s="87">
        <v>3</v>
      </c>
      <c r="F5" s="87">
        <v>25</v>
      </c>
      <c r="G5" s="87">
        <v>33.5</v>
      </c>
      <c r="H5" s="87">
        <v>3</v>
      </c>
      <c r="I5" s="87">
        <v>3</v>
      </c>
    </row>
    <row r="6" spans="1:9" ht="15">
      <c r="A6" s="47" t="s">
        <v>42</v>
      </c>
      <c r="B6" s="47" t="s">
        <v>43</v>
      </c>
      <c r="C6" s="48" t="s">
        <v>494</v>
      </c>
      <c r="D6" s="47">
        <v>18</v>
      </c>
      <c r="E6" s="87">
        <v>2</v>
      </c>
      <c r="F6" s="87">
        <v>22</v>
      </c>
      <c r="G6" s="87">
        <v>0</v>
      </c>
      <c r="H6" s="87" t="s">
        <v>534</v>
      </c>
      <c r="I6" s="87">
        <v>1</v>
      </c>
    </row>
    <row r="7" spans="1:9" ht="15">
      <c r="A7" s="47" t="s">
        <v>48</v>
      </c>
      <c r="B7" s="47" t="s">
        <v>49</v>
      </c>
      <c r="C7" s="48" t="s">
        <v>494</v>
      </c>
      <c r="D7" s="47">
        <v>4</v>
      </c>
      <c r="E7" s="87">
        <v>2</v>
      </c>
      <c r="F7" s="87">
        <v>25</v>
      </c>
      <c r="G7" s="87">
        <v>27</v>
      </c>
      <c r="H7" s="87">
        <v>2</v>
      </c>
      <c r="I7" s="87">
        <v>2</v>
      </c>
    </row>
    <row r="8" spans="1:9" ht="15">
      <c r="A8" s="47" t="s">
        <v>54</v>
      </c>
      <c r="B8" s="47" t="s">
        <v>55</v>
      </c>
      <c r="C8" s="48" t="s">
        <v>494</v>
      </c>
      <c r="D8" s="47">
        <v>10</v>
      </c>
      <c r="E8" s="87">
        <v>2</v>
      </c>
      <c r="F8" s="87">
        <v>25</v>
      </c>
      <c r="G8" s="87">
        <v>30</v>
      </c>
      <c r="H8" s="87">
        <v>2</v>
      </c>
      <c r="I8" s="87">
        <v>2</v>
      </c>
    </row>
    <row r="9" spans="1:9" ht="15">
      <c r="A9" s="47" t="s">
        <v>69</v>
      </c>
      <c r="B9" s="47" t="s">
        <v>70</v>
      </c>
      <c r="C9" s="48" t="s">
        <v>494</v>
      </c>
      <c r="D9" s="47">
        <v>4</v>
      </c>
      <c r="E9" s="87">
        <v>2</v>
      </c>
      <c r="F9" s="87">
        <v>6</v>
      </c>
      <c r="G9" s="87">
        <v>0</v>
      </c>
      <c r="H9" s="87" t="s">
        <v>534</v>
      </c>
      <c r="I9" s="87">
        <v>1</v>
      </c>
    </row>
    <row r="10" spans="1:9" ht="15">
      <c r="A10" s="43" t="s">
        <v>25</v>
      </c>
      <c r="B10" s="43" t="s">
        <v>98</v>
      </c>
      <c r="C10" s="44" t="s">
        <v>495</v>
      </c>
      <c r="D10" s="47">
        <v>9</v>
      </c>
      <c r="E10" s="87">
        <v>3</v>
      </c>
      <c r="F10" s="87">
        <v>27</v>
      </c>
      <c r="G10" s="87">
        <v>31.5</v>
      </c>
      <c r="H10" s="87">
        <v>3</v>
      </c>
      <c r="I10" s="87">
        <v>3</v>
      </c>
    </row>
    <row r="11" spans="1:9" ht="15">
      <c r="A11" s="43" t="s">
        <v>100</v>
      </c>
      <c r="B11" s="43" t="s">
        <v>101</v>
      </c>
      <c r="C11" s="44" t="s">
        <v>495</v>
      </c>
      <c r="D11" s="47">
        <v>10</v>
      </c>
      <c r="E11" s="87">
        <v>2</v>
      </c>
      <c r="F11" s="87">
        <v>32</v>
      </c>
      <c r="G11" s="87">
        <v>37</v>
      </c>
      <c r="H11" s="87">
        <v>3</v>
      </c>
      <c r="I11" s="87">
        <v>3</v>
      </c>
    </row>
    <row r="12" spans="1:9" ht="15">
      <c r="A12" s="43" t="s">
        <v>106</v>
      </c>
      <c r="B12" s="43" t="s">
        <v>107</v>
      </c>
      <c r="C12" s="44" t="s">
        <v>495</v>
      </c>
      <c r="D12" s="47">
        <v>10</v>
      </c>
      <c r="E12" s="87">
        <v>3</v>
      </c>
      <c r="F12" s="87">
        <v>25</v>
      </c>
      <c r="G12" s="87">
        <v>30</v>
      </c>
      <c r="H12" s="87">
        <v>2</v>
      </c>
      <c r="I12" s="87">
        <v>3</v>
      </c>
    </row>
    <row r="13" spans="1:9" ht="15">
      <c r="A13" s="43" t="s">
        <v>45</v>
      </c>
      <c r="B13" s="43" t="s">
        <v>124</v>
      </c>
      <c r="C13" s="44" t="s">
        <v>495</v>
      </c>
      <c r="D13" s="47">
        <v>4</v>
      </c>
      <c r="E13" s="87">
        <v>4</v>
      </c>
      <c r="F13" s="87">
        <v>34</v>
      </c>
      <c r="G13" s="87">
        <v>36</v>
      </c>
      <c r="H13" s="87">
        <v>3</v>
      </c>
      <c r="I13" s="87">
        <v>4</v>
      </c>
    </row>
    <row r="14" spans="1:9" ht="15">
      <c r="A14" s="43" t="s">
        <v>126</v>
      </c>
      <c r="B14" s="43" t="s">
        <v>127</v>
      </c>
      <c r="C14" s="44" t="s">
        <v>495</v>
      </c>
      <c r="D14" s="47">
        <v>21</v>
      </c>
      <c r="E14" s="87">
        <v>3</v>
      </c>
      <c r="F14" s="87">
        <v>28</v>
      </c>
      <c r="G14" s="87">
        <v>38.5</v>
      </c>
      <c r="H14" s="87">
        <v>4</v>
      </c>
      <c r="I14" s="87">
        <v>4</v>
      </c>
    </row>
    <row r="15" spans="1:9" ht="15">
      <c r="A15" s="43" t="s">
        <v>131</v>
      </c>
      <c r="B15" s="43" t="s">
        <v>132</v>
      </c>
      <c r="C15" s="44" t="s">
        <v>495</v>
      </c>
      <c r="D15" s="47">
        <v>17</v>
      </c>
      <c r="E15" s="87">
        <v>3</v>
      </c>
      <c r="F15" s="87">
        <v>25</v>
      </c>
      <c r="G15" s="87">
        <v>33.5</v>
      </c>
      <c r="H15" s="87">
        <v>3</v>
      </c>
      <c r="I15" s="87">
        <v>3</v>
      </c>
    </row>
    <row r="16" spans="1:9" ht="15">
      <c r="A16" s="43" t="s">
        <v>520</v>
      </c>
      <c r="B16" s="43" t="s">
        <v>503</v>
      </c>
      <c r="C16" s="44" t="s">
        <v>495</v>
      </c>
      <c r="D16" s="47">
        <v>14</v>
      </c>
      <c r="E16" s="87">
        <v>3</v>
      </c>
      <c r="F16" s="87">
        <v>14</v>
      </c>
      <c r="G16" s="87">
        <v>0</v>
      </c>
      <c r="H16" s="87" t="s">
        <v>534</v>
      </c>
      <c r="I16" s="87">
        <v>1</v>
      </c>
    </row>
    <row r="17" spans="1:9" ht="15">
      <c r="A17" s="43" t="s">
        <v>92</v>
      </c>
      <c r="B17" s="43" t="s">
        <v>136</v>
      </c>
      <c r="C17" s="44" t="s">
        <v>495</v>
      </c>
      <c r="D17" s="47">
        <v>5</v>
      </c>
      <c r="E17" s="87">
        <v>3</v>
      </c>
      <c r="F17" s="87">
        <v>42</v>
      </c>
      <c r="G17" s="87">
        <v>44.5</v>
      </c>
      <c r="H17" s="87">
        <v>5</v>
      </c>
      <c r="I17" s="87">
        <v>4</v>
      </c>
    </row>
    <row r="18" spans="1:9" ht="15">
      <c r="A18" s="47" t="s">
        <v>28</v>
      </c>
      <c r="B18" s="47" t="s">
        <v>144</v>
      </c>
      <c r="C18" s="48" t="s">
        <v>496</v>
      </c>
      <c r="D18" s="47">
        <v>18</v>
      </c>
      <c r="E18" s="87">
        <v>4</v>
      </c>
      <c r="F18" s="87">
        <v>42</v>
      </c>
      <c r="G18" s="87">
        <v>51</v>
      </c>
      <c r="H18" s="87">
        <v>5</v>
      </c>
      <c r="I18" s="87">
        <v>5</v>
      </c>
    </row>
    <row r="19" spans="1:9" ht="15">
      <c r="A19" s="47" t="s">
        <v>126</v>
      </c>
      <c r="B19" s="47" t="s">
        <v>154</v>
      </c>
      <c r="C19" s="48" t="s">
        <v>496</v>
      </c>
      <c r="D19" s="47">
        <v>16</v>
      </c>
      <c r="E19" s="87">
        <v>2</v>
      </c>
      <c r="F19" s="87">
        <v>25</v>
      </c>
      <c r="G19" s="87">
        <v>33</v>
      </c>
      <c r="H19" s="87">
        <v>3</v>
      </c>
      <c r="I19" s="87">
        <v>3</v>
      </c>
    </row>
    <row r="20" spans="1:9" ht="15">
      <c r="A20" s="47" t="s">
        <v>162</v>
      </c>
      <c r="B20" s="47" t="s">
        <v>163</v>
      </c>
      <c r="C20" s="48" t="s">
        <v>496</v>
      </c>
      <c r="D20" s="47">
        <v>15</v>
      </c>
      <c r="E20" s="87">
        <v>3</v>
      </c>
      <c r="F20" s="87">
        <v>28</v>
      </c>
      <c r="G20" s="87">
        <v>35.5</v>
      </c>
      <c r="H20" s="87">
        <v>3</v>
      </c>
      <c r="I20" s="87">
        <v>3</v>
      </c>
    </row>
    <row r="21" spans="1:9" ht="15">
      <c r="A21" s="47" t="s">
        <v>196</v>
      </c>
      <c r="B21" s="47" t="s">
        <v>194</v>
      </c>
      <c r="C21" s="48" t="s">
        <v>496</v>
      </c>
      <c r="D21" s="47">
        <v>13</v>
      </c>
      <c r="E21" s="87">
        <v>2</v>
      </c>
      <c r="F21" s="87">
        <v>25</v>
      </c>
      <c r="G21" s="87">
        <v>31.5</v>
      </c>
      <c r="H21" s="87">
        <v>3</v>
      </c>
      <c r="I21" s="87">
        <v>3</v>
      </c>
    </row>
    <row r="22" spans="1:9" ht="15">
      <c r="A22" s="47" t="s">
        <v>207</v>
      </c>
      <c r="B22" s="47" t="s">
        <v>208</v>
      </c>
      <c r="C22" s="48" t="s">
        <v>497</v>
      </c>
      <c r="D22" s="47">
        <v>17</v>
      </c>
      <c r="E22" s="87">
        <v>2</v>
      </c>
      <c r="F22" s="87">
        <v>27</v>
      </c>
      <c r="G22" s="87">
        <v>35.5</v>
      </c>
      <c r="H22" s="87">
        <v>3</v>
      </c>
      <c r="I22" s="87">
        <v>3</v>
      </c>
    </row>
    <row r="23" spans="1:9" ht="15">
      <c r="A23" s="47" t="s">
        <v>219</v>
      </c>
      <c r="B23" s="47" t="s">
        <v>220</v>
      </c>
      <c r="C23" s="48" t="s">
        <v>497</v>
      </c>
      <c r="D23" s="47">
        <v>17</v>
      </c>
      <c r="E23" s="87">
        <v>3</v>
      </c>
      <c r="F23" s="87">
        <v>25</v>
      </c>
      <c r="G23" s="87">
        <v>33.5</v>
      </c>
      <c r="H23" s="87">
        <v>3</v>
      </c>
      <c r="I23" s="87">
        <v>3</v>
      </c>
    </row>
    <row r="24" spans="1:9" ht="15">
      <c r="A24" s="47" t="s">
        <v>227</v>
      </c>
      <c r="B24" s="47" t="s">
        <v>228</v>
      </c>
      <c r="C24" s="48" t="s">
        <v>497</v>
      </c>
      <c r="D24" s="47">
        <v>10</v>
      </c>
      <c r="E24" s="87">
        <v>2</v>
      </c>
      <c r="F24" s="87">
        <v>19</v>
      </c>
      <c r="G24" s="87">
        <v>0</v>
      </c>
      <c r="H24" s="87" t="s">
        <v>534</v>
      </c>
      <c r="I24" s="87">
        <v>1</v>
      </c>
    </row>
    <row r="25" spans="1:9" ht="15">
      <c r="A25" s="47" t="s">
        <v>232</v>
      </c>
      <c r="B25" s="47" t="s">
        <v>233</v>
      </c>
      <c r="C25" s="48" t="s">
        <v>497</v>
      </c>
      <c r="D25" s="47">
        <v>11</v>
      </c>
      <c r="E25" s="87">
        <v>2</v>
      </c>
      <c r="F25" s="87">
        <v>31</v>
      </c>
      <c r="G25" s="87">
        <v>36.5</v>
      </c>
      <c r="H25" s="87">
        <v>3</v>
      </c>
      <c r="I25" s="87">
        <v>3</v>
      </c>
    </row>
    <row r="26" spans="1:9" ht="15">
      <c r="A26" s="47" t="s">
        <v>63</v>
      </c>
      <c r="B26" s="47" t="s">
        <v>238</v>
      </c>
      <c r="C26" s="48" t="s">
        <v>497</v>
      </c>
      <c r="D26" s="47">
        <v>19</v>
      </c>
      <c r="E26" s="87">
        <v>3</v>
      </c>
      <c r="F26" s="87">
        <v>30</v>
      </c>
      <c r="G26" s="87">
        <v>39.5</v>
      </c>
      <c r="H26" s="87">
        <v>4</v>
      </c>
      <c r="I26" s="87">
        <v>4</v>
      </c>
    </row>
    <row r="27" spans="1:9" ht="15">
      <c r="A27" s="47" t="s">
        <v>89</v>
      </c>
      <c r="B27" s="47" t="s">
        <v>245</v>
      </c>
      <c r="C27" s="48" t="s">
        <v>497</v>
      </c>
      <c r="D27" s="47">
        <v>5</v>
      </c>
      <c r="E27" s="87">
        <v>2</v>
      </c>
      <c r="F27" s="87">
        <v>25</v>
      </c>
      <c r="G27" s="87">
        <v>27.5</v>
      </c>
      <c r="H27" s="87">
        <v>2</v>
      </c>
      <c r="I27" s="87">
        <v>2</v>
      </c>
    </row>
    <row r="28" spans="1:9" ht="15">
      <c r="A28" s="47" t="s">
        <v>257</v>
      </c>
      <c r="B28" s="47" t="s">
        <v>258</v>
      </c>
      <c r="C28" s="48" t="s">
        <v>497</v>
      </c>
      <c r="D28" s="47">
        <v>7</v>
      </c>
      <c r="E28" s="87">
        <v>2</v>
      </c>
      <c r="F28" s="87">
        <v>22</v>
      </c>
      <c r="G28" s="87">
        <v>0</v>
      </c>
      <c r="H28" s="87" t="s">
        <v>534</v>
      </c>
      <c r="I28" s="87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sqref="A1:I1"/>
    </sheetView>
  </sheetViews>
  <sheetFormatPr defaultRowHeight="12.75"/>
  <cols>
    <col min="4" max="4" width="5.7109375" customWidth="1"/>
    <col min="5" max="5" width="5.5703125" customWidth="1"/>
    <col min="6" max="6" width="6" customWidth="1"/>
    <col min="8" max="8" width="8.140625" customWidth="1"/>
  </cols>
  <sheetData>
    <row r="1" spans="1:9" ht="25.5">
      <c r="A1" s="37" t="s">
        <v>1</v>
      </c>
      <c r="B1" s="37" t="s">
        <v>2</v>
      </c>
      <c r="C1" s="38" t="s">
        <v>491</v>
      </c>
      <c r="D1" s="79" t="s">
        <v>528</v>
      </c>
      <c r="E1" s="79" t="s">
        <v>529</v>
      </c>
      <c r="F1" s="79" t="s">
        <v>530</v>
      </c>
      <c r="G1" s="79" t="s">
        <v>532</v>
      </c>
      <c r="H1" s="79" t="s">
        <v>533</v>
      </c>
      <c r="I1" s="79" t="s">
        <v>531</v>
      </c>
    </row>
    <row r="2" spans="1:9" ht="15">
      <c r="A2" s="94" t="s">
        <v>512</v>
      </c>
      <c r="B2" s="94" t="s">
        <v>513</v>
      </c>
      <c r="C2" s="95"/>
      <c r="D2" s="94">
        <v>20</v>
      </c>
      <c r="E2" s="86">
        <v>3</v>
      </c>
      <c r="F2" s="86">
        <v>42</v>
      </c>
      <c r="G2" s="86">
        <v>52</v>
      </c>
      <c r="H2" s="86">
        <v>5</v>
      </c>
      <c r="I2" s="86">
        <v>4</v>
      </c>
    </row>
    <row r="3" spans="1:9" ht="15">
      <c r="A3" s="94" t="s">
        <v>13</v>
      </c>
      <c r="B3" s="94" t="s">
        <v>14</v>
      </c>
      <c r="C3" s="95" t="s">
        <v>494</v>
      </c>
      <c r="D3" s="94">
        <v>16</v>
      </c>
      <c r="E3" s="86">
        <v>3</v>
      </c>
      <c r="F3" s="86">
        <v>44</v>
      </c>
      <c r="G3" s="86">
        <v>52</v>
      </c>
      <c r="H3" s="86">
        <v>5</v>
      </c>
      <c r="I3" s="86">
        <v>4</v>
      </c>
    </row>
    <row r="4" spans="1:9" ht="15">
      <c r="A4" s="94" t="s">
        <v>25</v>
      </c>
      <c r="B4" s="94" t="s">
        <v>26</v>
      </c>
      <c r="C4" s="95" t="s">
        <v>494</v>
      </c>
      <c r="D4" s="94">
        <v>13</v>
      </c>
      <c r="E4" s="86">
        <v>2</v>
      </c>
      <c r="F4" s="86">
        <v>25</v>
      </c>
      <c r="G4" s="86">
        <v>31.5</v>
      </c>
      <c r="H4" s="86">
        <v>3</v>
      </c>
      <c r="I4" s="86">
        <v>3</v>
      </c>
    </row>
    <row r="5" spans="1:9" ht="15">
      <c r="A5" s="94" t="s">
        <v>42</v>
      </c>
      <c r="B5" s="94" t="s">
        <v>43</v>
      </c>
      <c r="C5" s="95" t="s">
        <v>494</v>
      </c>
      <c r="D5" s="94">
        <v>18</v>
      </c>
      <c r="E5" s="86">
        <v>2</v>
      </c>
      <c r="F5" s="86">
        <v>30</v>
      </c>
      <c r="G5" s="86">
        <v>39</v>
      </c>
      <c r="H5" s="86">
        <v>4</v>
      </c>
      <c r="I5" s="86">
        <v>3</v>
      </c>
    </row>
    <row r="6" spans="1:9" ht="15">
      <c r="A6" s="96" t="s">
        <v>72</v>
      </c>
      <c r="B6" s="96" t="s">
        <v>73</v>
      </c>
      <c r="C6" s="97" t="s">
        <v>495</v>
      </c>
      <c r="D6" s="94">
        <v>8</v>
      </c>
      <c r="E6" s="86">
        <v>3</v>
      </c>
      <c r="F6" s="86">
        <v>25</v>
      </c>
      <c r="G6" s="86">
        <v>29</v>
      </c>
      <c r="H6" s="86">
        <v>2</v>
      </c>
      <c r="I6" s="86">
        <v>3</v>
      </c>
    </row>
    <row r="7" spans="1:9" ht="15">
      <c r="A7" s="96" t="s">
        <v>95</v>
      </c>
      <c r="B7" s="96" t="s">
        <v>96</v>
      </c>
      <c r="C7" s="97" t="s">
        <v>495</v>
      </c>
      <c r="D7" s="94">
        <v>14</v>
      </c>
      <c r="E7" s="86">
        <v>2</v>
      </c>
      <c r="F7" s="86">
        <v>28</v>
      </c>
      <c r="G7" s="86">
        <v>35</v>
      </c>
      <c r="H7" s="86">
        <v>3</v>
      </c>
      <c r="I7" s="86">
        <v>3</v>
      </c>
    </row>
    <row r="8" spans="1:9" ht="15">
      <c r="A8" s="96" t="s">
        <v>118</v>
      </c>
      <c r="B8" s="96" t="s">
        <v>119</v>
      </c>
      <c r="C8" s="97" t="s">
        <v>495</v>
      </c>
      <c r="D8" s="94">
        <v>8</v>
      </c>
      <c r="E8" s="86">
        <v>2</v>
      </c>
      <c r="F8" s="86">
        <v>35</v>
      </c>
      <c r="G8" s="86">
        <v>39</v>
      </c>
      <c r="H8" s="86">
        <v>4</v>
      </c>
      <c r="I8" s="86">
        <v>3</v>
      </c>
    </row>
    <row r="9" spans="1:9" ht="15">
      <c r="A9" s="96" t="s">
        <v>520</v>
      </c>
      <c r="B9" s="96" t="s">
        <v>503</v>
      </c>
      <c r="C9" s="97" t="s">
        <v>495</v>
      </c>
      <c r="D9" s="94">
        <v>14</v>
      </c>
      <c r="E9" s="86">
        <v>3</v>
      </c>
      <c r="F9" s="86">
        <v>25</v>
      </c>
      <c r="G9" s="86">
        <v>32</v>
      </c>
      <c r="H9" s="86">
        <v>3</v>
      </c>
      <c r="I9" s="86">
        <v>3</v>
      </c>
    </row>
    <row r="10" spans="1:9" ht="15">
      <c r="A10" s="94" t="s">
        <v>162</v>
      </c>
      <c r="B10" s="94" t="s">
        <v>163</v>
      </c>
      <c r="C10" s="95" t="s">
        <v>496</v>
      </c>
      <c r="D10" s="94">
        <v>15</v>
      </c>
      <c r="E10" s="86">
        <v>3</v>
      </c>
      <c r="F10" s="86">
        <v>34</v>
      </c>
      <c r="G10" s="86">
        <v>41.5</v>
      </c>
      <c r="H10" s="86">
        <v>4</v>
      </c>
      <c r="I10" s="86">
        <v>4</v>
      </c>
    </row>
    <row r="11" spans="1:9" ht="15">
      <c r="A11" s="94" t="s">
        <v>168</v>
      </c>
      <c r="B11" s="94" t="s">
        <v>169</v>
      </c>
      <c r="C11" s="95" t="s">
        <v>496</v>
      </c>
      <c r="D11" s="94">
        <v>14</v>
      </c>
      <c r="E11" s="86">
        <v>2</v>
      </c>
      <c r="F11" s="86">
        <v>25</v>
      </c>
      <c r="G11" s="86">
        <v>32</v>
      </c>
      <c r="H11" s="86">
        <v>3</v>
      </c>
      <c r="I11" s="86">
        <v>3</v>
      </c>
    </row>
    <row r="12" spans="1:9" ht="15">
      <c r="A12" s="94" t="s">
        <v>187</v>
      </c>
      <c r="B12" s="94" t="s">
        <v>188</v>
      </c>
      <c r="C12" s="95" t="s">
        <v>496</v>
      </c>
      <c r="D12" s="94">
        <v>6</v>
      </c>
      <c r="E12" s="86">
        <v>2</v>
      </c>
      <c r="F12" s="86">
        <v>31</v>
      </c>
      <c r="G12" s="86">
        <v>34</v>
      </c>
      <c r="H12" s="86">
        <v>3</v>
      </c>
      <c r="I12" s="86">
        <v>3</v>
      </c>
    </row>
    <row r="13" spans="1:9" ht="15">
      <c r="A13" s="94" t="s">
        <v>204</v>
      </c>
      <c r="B13" s="94" t="s">
        <v>205</v>
      </c>
      <c r="C13" s="95" t="s">
        <v>497</v>
      </c>
      <c r="D13" s="94">
        <v>22</v>
      </c>
      <c r="E13" s="86">
        <v>2</v>
      </c>
      <c r="F13" s="86">
        <v>45</v>
      </c>
      <c r="G13" s="86">
        <v>56</v>
      </c>
      <c r="H13" s="86">
        <v>5</v>
      </c>
      <c r="I13" s="86">
        <v>4</v>
      </c>
    </row>
    <row r="14" spans="1:9" ht="15">
      <c r="A14" s="94" t="s">
        <v>22</v>
      </c>
      <c r="B14" s="94" t="s">
        <v>214</v>
      </c>
      <c r="C14" s="95" t="s">
        <v>497</v>
      </c>
      <c r="D14" s="94">
        <v>4</v>
      </c>
      <c r="E14" s="86">
        <v>2</v>
      </c>
      <c r="F14" s="86">
        <v>30</v>
      </c>
      <c r="G14" s="86">
        <v>32</v>
      </c>
      <c r="H14" s="86">
        <v>3</v>
      </c>
      <c r="I14" s="86">
        <v>3</v>
      </c>
    </row>
    <row r="15" spans="1:9" ht="15">
      <c r="A15" s="94" t="s">
        <v>216</v>
      </c>
      <c r="B15" s="94" t="s">
        <v>217</v>
      </c>
      <c r="C15" s="95" t="s">
        <v>497</v>
      </c>
      <c r="D15" s="94">
        <v>16</v>
      </c>
      <c r="E15" s="86">
        <v>3</v>
      </c>
      <c r="F15" s="86">
        <v>37</v>
      </c>
      <c r="G15" s="86">
        <v>45</v>
      </c>
      <c r="H15" s="86">
        <v>5</v>
      </c>
      <c r="I15" s="86">
        <v>4</v>
      </c>
    </row>
    <row r="16" spans="1:9" ht="15">
      <c r="A16" s="94" t="s">
        <v>227</v>
      </c>
      <c r="B16" s="94" t="s">
        <v>228</v>
      </c>
      <c r="C16" s="95" t="s">
        <v>497</v>
      </c>
      <c r="D16" s="94">
        <v>10</v>
      </c>
      <c r="E16" s="86">
        <v>2</v>
      </c>
      <c r="F16" s="86">
        <v>38</v>
      </c>
      <c r="G16" s="86">
        <v>43</v>
      </c>
      <c r="H16" s="86">
        <v>4</v>
      </c>
      <c r="I16" s="86">
        <v>3</v>
      </c>
    </row>
    <row r="17" spans="1:9" ht="15">
      <c r="A17" s="94" t="s">
        <v>60</v>
      </c>
      <c r="B17" s="94" t="s">
        <v>255</v>
      </c>
      <c r="C17" s="95" t="s">
        <v>497</v>
      </c>
      <c r="D17" s="94">
        <v>1</v>
      </c>
      <c r="E17" s="86">
        <v>2</v>
      </c>
      <c r="F17" s="86">
        <v>29</v>
      </c>
      <c r="G17" s="86">
        <v>29.5</v>
      </c>
      <c r="H17" s="86">
        <v>2</v>
      </c>
      <c r="I17" s="86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F34" sqref="F34"/>
    </sheetView>
  </sheetViews>
  <sheetFormatPr defaultRowHeight="12.75"/>
  <sheetData>
    <row r="1" spans="1:9" ht="25.5">
      <c r="A1" s="37" t="s">
        <v>1</v>
      </c>
      <c r="B1" s="37" t="s">
        <v>2</v>
      </c>
      <c r="C1" s="38" t="s">
        <v>491</v>
      </c>
      <c r="D1" s="79" t="s">
        <v>528</v>
      </c>
      <c r="E1" s="79" t="s">
        <v>529</v>
      </c>
      <c r="F1" s="79" t="s">
        <v>530</v>
      </c>
      <c r="G1" s="79" t="s">
        <v>532</v>
      </c>
      <c r="H1" s="79" t="s">
        <v>533</v>
      </c>
      <c r="I1" s="79" t="s">
        <v>531</v>
      </c>
    </row>
    <row r="2" spans="1:9">
      <c r="A2" s="80" t="s">
        <v>69</v>
      </c>
      <c r="B2" s="80" t="s">
        <v>70</v>
      </c>
      <c r="C2" s="80" t="s">
        <v>494</v>
      </c>
      <c r="D2" s="80">
        <v>4</v>
      </c>
      <c r="E2" s="80">
        <v>2</v>
      </c>
      <c r="F2" s="80">
        <v>13</v>
      </c>
      <c r="G2" s="80">
        <v>0</v>
      </c>
      <c r="H2" s="98">
        <v>1</v>
      </c>
      <c r="I2" s="80">
        <v>1</v>
      </c>
    </row>
    <row r="3" spans="1:9">
      <c r="A3" s="80" t="s">
        <v>81</v>
      </c>
      <c r="B3" s="80" t="s">
        <v>82</v>
      </c>
      <c r="C3" s="80" t="s">
        <v>495</v>
      </c>
      <c r="D3" s="80">
        <v>10</v>
      </c>
      <c r="E3" s="80">
        <v>3</v>
      </c>
      <c r="F3" s="80">
        <v>13</v>
      </c>
      <c r="G3" s="80">
        <v>0</v>
      </c>
      <c r="H3" s="98">
        <v>1</v>
      </c>
      <c r="I3" s="80">
        <v>1</v>
      </c>
    </row>
    <row r="4" spans="1:9">
      <c r="A4" s="80" t="s">
        <v>48</v>
      </c>
      <c r="B4" s="80" t="s">
        <v>152</v>
      </c>
      <c r="C4" s="80" t="s">
        <v>496</v>
      </c>
      <c r="D4" s="80">
        <v>4</v>
      </c>
      <c r="E4" s="80">
        <v>2</v>
      </c>
      <c r="F4" s="80">
        <v>18</v>
      </c>
      <c r="G4" s="80">
        <v>0</v>
      </c>
      <c r="H4" s="98">
        <v>1</v>
      </c>
      <c r="I4" s="80"/>
    </row>
    <row r="5" spans="1:9">
      <c r="A5" s="80" t="s">
        <v>159</v>
      </c>
      <c r="B5" s="80" t="s">
        <v>160</v>
      </c>
      <c r="C5" s="80" t="s">
        <v>496</v>
      </c>
      <c r="D5" s="80">
        <v>2</v>
      </c>
      <c r="E5" s="80">
        <v>2</v>
      </c>
      <c r="F5" s="80">
        <v>20</v>
      </c>
      <c r="G5" s="80">
        <v>0</v>
      </c>
      <c r="H5" s="98">
        <v>1</v>
      </c>
      <c r="I5" s="80">
        <v>1</v>
      </c>
    </row>
    <row r="6" spans="1:9">
      <c r="A6" s="80" t="s">
        <v>78</v>
      </c>
      <c r="B6" s="80" t="s">
        <v>182</v>
      </c>
      <c r="C6" s="80" t="s">
        <v>496</v>
      </c>
      <c r="D6" s="80">
        <v>10</v>
      </c>
      <c r="E6" s="80">
        <v>2</v>
      </c>
      <c r="F6" s="80">
        <v>16</v>
      </c>
      <c r="G6" s="80">
        <v>0</v>
      </c>
      <c r="H6" s="98">
        <v>1</v>
      </c>
      <c r="I6" s="80">
        <v>1</v>
      </c>
    </row>
    <row r="7" spans="1:9">
      <c r="A7" s="80" t="s">
        <v>257</v>
      </c>
      <c r="B7" s="80" t="s">
        <v>258</v>
      </c>
      <c r="C7" s="80" t="s">
        <v>497</v>
      </c>
      <c r="D7" s="80">
        <v>7</v>
      </c>
      <c r="E7" s="80">
        <v>2</v>
      </c>
      <c r="F7" s="80">
        <v>28</v>
      </c>
      <c r="G7" s="80">
        <v>31.5</v>
      </c>
      <c r="H7" s="98">
        <v>3</v>
      </c>
      <c r="I7" s="80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L7" sqref="L7"/>
    </sheetView>
  </sheetViews>
  <sheetFormatPr defaultRowHeight="12.75"/>
  <cols>
    <col min="2" max="2" width="11.85546875" customWidth="1"/>
  </cols>
  <sheetData>
    <row r="1" spans="1:9" ht="25.5">
      <c r="A1" s="37" t="s">
        <v>1</v>
      </c>
      <c r="B1" s="37" t="s">
        <v>2</v>
      </c>
      <c r="C1" s="38" t="s">
        <v>491</v>
      </c>
      <c r="D1" s="79" t="s">
        <v>528</v>
      </c>
      <c r="E1" s="79" t="s">
        <v>529</v>
      </c>
      <c r="F1" s="79" t="s">
        <v>530</v>
      </c>
      <c r="G1" s="79" t="s">
        <v>532</v>
      </c>
      <c r="H1" s="79" t="s">
        <v>533</v>
      </c>
      <c r="I1" s="79" t="s">
        <v>531</v>
      </c>
    </row>
    <row r="2" spans="1:9" ht="15">
      <c r="A2" s="43" t="s">
        <v>81</v>
      </c>
      <c r="B2" s="43" t="s">
        <v>82</v>
      </c>
      <c r="C2" s="44" t="s">
        <v>495</v>
      </c>
      <c r="D2" s="47">
        <v>10</v>
      </c>
      <c r="E2" s="87">
        <v>3</v>
      </c>
      <c r="F2" s="87">
        <v>25</v>
      </c>
      <c r="G2" s="87">
        <f t="shared" ref="G2:G7" si="0">IF(F2&gt;=25, F2+(1/2)*D2,)</f>
        <v>30</v>
      </c>
      <c r="H2" s="87">
        <f t="shared" ref="H2:H7" si="1">IF(G2&gt;44,5,IF(G2&gt;38,4,IF(G2&gt;31,3,IF(G2&gt;24,2, "1"))))</f>
        <v>2</v>
      </c>
      <c r="I2" s="99">
        <v>3</v>
      </c>
    </row>
    <row r="3" spans="1:9" ht="15">
      <c r="A3" s="47" t="s">
        <v>48</v>
      </c>
      <c r="B3" s="47" t="s">
        <v>152</v>
      </c>
      <c r="C3" s="48" t="s">
        <v>496</v>
      </c>
      <c r="D3" s="47">
        <v>4</v>
      </c>
      <c r="E3" s="87">
        <v>2</v>
      </c>
      <c r="F3" s="87">
        <v>35</v>
      </c>
      <c r="G3" s="87">
        <f t="shared" si="0"/>
        <v>37</v>
      </c>
      <c r="H3" s="87">
        <f t="shared" si="1"/>
        <v>3</v>
      </c>
      <c r="I3" s="99">
        <v>3</v>
      </c>
    </row>
    <row r="4" spans="1:9" ht="15">
      <c r="A4" s="47" t="s">
        <v>159</v>
      </c>
      <c r="B4" s="47" t="s">
        <v>160</v>
      </c>
      <c r="C4" s="48" t="s">
        <v>496</v>
      </c>
      <c r="D4" s="47">
        <v>2</v>
      </c>
      <c r="E4" s="87">
        <v>2</v>
      </c>
      <c r="F4" s="87">
        <v>31</v>
      </c>
      <c r="G4" s="87">
        <f t="shared" si="0"/>
        <v>32</v>
      </c>
      <c r="H4" s="87">
        <f t="shared" si="1"/>
        <v>3</v>
      </c>
      <c r="I4" s="99">
        <v>3</v>
      </c>
    </row>
    <row r="5" spans="1:9" ht="15">
      <c r="A5" s="47" t="s">
        <v>109</v>
      </c>
      <c r="B5" s="47" t="s">
        <v>180</v>
      </c>
      <c r="C5" s="48" t="s">
        <v>496</v>
      </c>
      <c r="D5" s="47">
        <v>8</v>
      </c>
      <c r="E5" s="87">
        <v>2</v>
      </c>
      <c r="F5" s="87">
        <v>20</v>
      </c>
      <c r="G5" s="87">
        <f t="shared" si="0"/>
        <v>0</v>
      </c>
      <c r="H5" s="87" t="str">
        <f t="shared" si="1"/>
        <v>1</v>
      </c>
      <c r="I5" s="99">
        <v>1</v>
      </c>
    </row>
    <row r="6" spans="1:9" ht="15">
      <c r="A6" s="47" t="s">
        <v>78</v>
      </c>
      <c r="B6" s="47" t="s">
        <v>182</v>
      </c>
      <c r="C6" s="48" t="s">
        <v>496</v>
      </c>
      <c r="D6" s="47">
        <v>10</v>
      </c>
      <c r="E6" s="87">
        <v>2</v>
      </c>
      <c r="F6" s="87">
        <v>33</v>
      </c>
      <c r="G6" s="87">
        <f t="shared" si="0"/>
        <v>38</v>
      </c>
      <c r="H6" s="87">
        <f t="shared" si="1"/>
        <v>3</v>
      </c>
      <c r="I6" s="99">
        <v>3</v>
      </c>
    </row>
    <row r="7" spans="1:9" ht="15">
      <c r="A7" s="47" t="s">
        <v>222</v>
      </c>
      <c r="B7" s="47" t="s">
        <v>223</v>
      </c>
      <c r="C7" s="48" t="s">
        <v>497</v>
      </c>
      <c r="D7" s="47">
        <v>4</v>
      </c>
      <c r="E7" s="87">
        <v>2</v>
      </c>
      <c r="F7" s="87">
        <v>25</v>
      </c>
      <c r="G7" s="87">
        <f t="shared" si="0"/>
        <v>27</v>
      </c>
      <c r="H7" s="87">
        <f t="shared" si="1"/>
        <v>2</v>
      </c>
      <c r="I7" s="99">
        <v>2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E11" sqref="E11"/>
    </sheetView>
  </sheetViews>
  <sheetFormatPr defaultRowHeight="12.75"/>
  <sheetData>
    <row r="1" spans="1:9" ht="25.5">
      <c r="A1" s="37" t="s">
        <v>1</v>
      </c>
      <c r="B1" s="37" t="s">
        <v>2</v>
      </c>
      <c r="C1" s="38" t="s">
        <v>491</v>
      </c>
      <c r="D1" s="79" t="s">
        <v>528</v>
      </c>
      <c r="E1" s="79" t="s">
        <v>529</v>
      </c>
      <c r="F1" s="79" t="s">
        <v>530</v>
      </c>
      <c r="G1" s="79" t="s">
        <v>532</v>
      </c>
      <c r="H1" s="79" t="s">
        <v>533</v>
      </c>
      <c r="I1" s="79" t="s">
        <v>531</v>
      </c>
    </row>
    <row r="2" spans="1:9" ht="15">
      <c r="A2" s="94" t="s">
        <v>4</v>
      </c>
      <c r="B2" s="94" t="s">
        <v>5</v>
      </c>
      <c r="C2" s="95" t="s">
        <v>494</v>
      </c>
      <c r="D2" s="94">
        <v>2</v>
      </c>
      <c r="E2" s="86">
        <v>2</v>
      </c>
      <c r="F2" s="86">
        <v>25</v>
      </c>
      <c r="G2" s="86">
        <f t="shared" ref="G2:G11" si="0">IF(F2&gt;=25, F2+(1/2)*D2,)</f>
        <v>26</v>
      </c>
      <c r="H2" s="86">
        <f t="shared" ref="H2:H11" si="1">IF(G2&gt;44,5,IF(G2&gt;38,4,IF(G2&gt;31,3,IF(G2&gt;24,2, "1"))))</f>
        <v>2</v>
      </c>
      <c r="I2" s="86">
        <v>2</v>
      </c>
    </row>
    <row r="3" spans="1:9" ht="15">
      <c r="A3" s="94" t="s">
        <v>57</v>
      </c>
      <c r="B3" s="94" t="s">
        <v>58</v>
      </c>
      <c r="C3" s="95" t="s">
        <v>494</v>
      </c>
      <c r="D3" s="94">
        <v>14</v>
      </c>
      <c r="E3" s="86">
        <v>3</v>
      </c>
      <c r="F3" s="86">
        <v>25</v>
      </c>
      <c r="G3" s="86">
        <f t="shared" si="0"/>
        <v>32</v>
      </c>
      <c r="H3" s="86">
        <f t="shared" si="1"/>
        <v>3</v>
      </c>
      <c r="I3" s="86">
        <v>3</v>
      </c>
    </row>
    <row r="4" spans="1:9" ht="15">
      <c r="A4" s="96" t="s">
        <v>48</v>
      </c>
      <c r="B4" s="96" t="s">
        <v>84</v>
      </c>
      <c r="C4" s="97" t="s">
        <v>495</v>
      </c>
      <c r="D4" s="94">
        <v>17</v>
      </c>
      <c r="E4" s="86">
        <v>3</v>
      </c>
      <c r="F4" s="86">
        <v>25</v>
      </c>
      <c r="G4" s="86">
        <f t="shared" si="0"/>
        <v>33.5</v>
      </c>
      <c r="H4" s="86">
        <f t="shared" si="1"/>
        <v>3</v>
      </c>
      <c r="I4" s="86">
        <v>3</v>
      </c>
    </row>
    <row r="5" spans="1:9" ht="15">
      <c r="A5" s="96" t="s">
        <v>92</v>
      </c>
      <c r="B5" s="96" t="s">
        <v>93</v>
      </c>
      <c r="C5" s="97" t="s">
        <v>495</v>
      </c>
      <c r="D5" s="94">
        <v>13</v>
      </c>
      <c r="E5" s="86">
        <v>2</v>
      </c>
      <c r="F5" s="86">
        <v>25</v>
      </c>
      <c r="G5" s="86">
        <f t="shared" si="0"/>
        <v>31.5</v>
      </c>
      <c r="H5" s="86">
        <f t="shared" si="1"/>
        <v>3</v>
      </c>
      <c r="I5" s="86">
        <v>3</v>
      </c>
    </row>
    <row r="6" spans="1:9" ht="15">
      <c r="A6" s="94" t="s">
        <v>146</v>
      </c>
      <c r="B6" s="94" t="s">
        <v>147</v>
      </c>
      <c r="C6" s="95" t="s">
        <v>496</v>
      </c>
      <c r="D6" s="94">
        <v>12</v>
      </c>
      <c r="E6" s="86">
        <v>2</v>
      </c>
      <c r="F6" s="86">
        <v>26</v>
      </c>
      <c r="G6" s="86">
        <f t="shared" si="0"/>
        <v>32</v>
      </c>
      <c r="H6" s="86">
        <f t="shared" si="1"/>
        <v>3</v>
      </c>
      <c r="I6" s="86">
        <v>3</v>
      </c>
    </row>
    <row r="7" spans="1:9" ht="15">
      <c r="A7" s="94" t="s">
        <v>156</v>
      </c>
      <c r="B7" s="94" t="s">
        <v>157</v>
      </c>
      <c r="C7" s="95" t="s">
        <v>496</v>
      </c>
      <c r="D7" s="94">
        <v>12</v>
      </c>
      <c r="E7" s="86">
        <v>3</v>
      </c>
      <c r="F7" s="86">
        <v>39</v>
      </c>
      <c r="G7" s="86">
        <f t="shared" si="0"/>
        <v>45</v>
      </c>
      <c r="H7" s="86">
        <f t="shared" si="1"/>
        <v>5</v>
      </c>
      <c r="I7" s="86">
        <v>4</v>
      </c>
    </row>
    <row r="8" spans="1:9" ht="15">
      <c r="A8" s="94" t="s">
        <v>174</v>
      </c>
      <c r="B8" s="94" t="s">
        <v>175</v>
      </c>
      <c r="C8" s="95" t="s">
        <v>496</v>
      </c>
      <c r="D8" s="94">
        <v>12</v>
      </c>
      <c r="E8" s="86">
        <v>3</v>
      </c>
      <c r="F8" s="86">
        <v>11</v>
      </c>
      <c r="G8" s="86">
        <f t="shared" si="0"/>
        <v>0</v>
      </c>
      <c r="H8" s="86" t="str">
        <f t="shared" si="1"/>
        <v>1</v>
      </c>
      <c r="I8" s="86">
        <v>1</v>
      </c>
    </row>
    <row r="9" spans="1:9" ht="15">
      <c r="A9" s="94" t="s">
        <v>109</v>
      </c>
      <c r="B9" s="94" t="s">
        <v>180</v>
      </c>
      <c r="C9" s="95" t="s">
        <v>496</v>
      </c>
      <c r="D9" s="94">
        <v>8</v>
      </c>
      <c r="E9" s="86">
        <v>2</v>
      </c>
      <c r="F9" s="86">
        <v>36</v>
      </c>
      <c r="G9" s="86">
        <f t="shared" si="0"/>
        <v>40</v>
      </c>
      <c r="H9" s="86">
        <f t="shared" si="1"/>
        <v>4</v>
      </c>
      <c r="I9" s="86">
        <v>3</v>
      </c>
    </row>
    <row r="10" spans="1:9" ht="15">
      <c r="A10" s="94" t="s">
        <v>198</v>
      </c>
      <c r="B10" s="94" t="s">
        <v>199</v>
      </c>
      <c r="C10" s="95" t="s">
        <v>496</v>
      </c>
      <c r="D10" s="94">
        <v>10</v>
      </c>
      <c r="E10" s="86">
        <v>3</v>
      </c>
      <c r="F10" s="86">
        <v>38</v>
      </c>
      <c r="G10" s="86">
        <f t="shared" si="0"/>
        <v>43</v>
      </c>
      <c r="H10" s="86">
        <f t="shared" si="1"/>
        <v>4</v>
      </c>
      <c r="I10" s="86">
        <v>4</v>
      </c>
    </row>
    <row r="11" spans="1:9" ht="15">
      <c r="A11" s="94" t="s">
        <v>247</v>
      </c>
      <c r="B11" s="94" t="s">
        <v>248</v>
      </c>
      <c r="C11" s="95" t="s">
        <v>497</v>
      </c>
      <c r="D11" s="94">
        <v>8</v>
      </c>
      <c r="E11" s="86">
        <v>2</v>
      </c>
      <c r="F11" s="86">
        <v>25</v>
      </c>
      <c r="G11" s="86">
        <f t="shared" si="0"/>
        <v>29</v>
      </c>
      <c r="H11" s="86">
        <f t="shared" si="1"/>
        <v>2</v>
      </c>
      <c r="I11" s="86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activeCell="C19" sqref="C19"/>
    </sheetView>
  </sheetViews>
  <sheetFormatPr defaultRowHeight="12.75"/>
  <cols>
    <col min="1" max="1" width="12.28515625" customWidth="1"/>
    <col min="2" max="2" width="12" customWidth="1"/>
    <col min="3" max="3" width="7.85546875" customWidth="1"/>
  </cols>
  <sheetData>
    <row r="1" spans="1:9" ht="25.5">
      <c r="A1" s="37" t="s">
        <v>1</v>
      </c>
      <c r="B1" s="37" t="s">
        <v>2</v>
      </c>
      <c r="C1" s="38" t="s">
        <v>491</v>
      </c>
      <c r="D1" s="79" t="s">
        <v>528</v>
      </c>
      <c r="E1" s="79" t="s">
        <v>529</v>
      </c>
      <c r="F1" s="79" t="s">
        <v>530</v>
      </c>
      <c r="G1" s="79" t="s">
        <v>532</v>
      </c>
      <c r="H1" s="79" t="s">
        <v>533</v>
      </c>
      <c r="I1" s="79" t="s">
        <v>531</v>
      </c>
    </row>
    <row r="2" spans="1:9" ht="15">
      <c r="A2" s="47" t="s">
        <v>19</v>
      </c>
      <c r="B2" s="47" t="s">
        <v>20</v>
      </c>
      <c r="C2" s="48" t="s">
        <v>494</v>
      </c>
      <c r="D2" s="42">
        <v>8</v>
      </c>
      <c r="E2" s="80">
        <v>2</v>
      </c>
      <c r="F2" s="80">
        <v>25</v>
      </c>
      <c r="G2" s="80">
        <f t="shared" ref="G2:G3" si="0">IF(F2&gt;=25, F2+(1/2)*D2,)</f>
        <v>29</v>
      </c>
      <c r="H2" s="80">
        <f t="shared" ref="H2:H3" si="1">IF(G2&gt;44,5,IF(G2&gt;38,4,IF(G2&gt;31,3,IF(G2&gt;24,2, "1"))))</f>
        <v>2</v>
      </c>
      <c r="I2" s="80">
        <v>2</v>
      </c>
    </row>
    <row r="3" spans="1:9" ht="15">
      <c r="A3" s="47" t="s">
        <v>184</v>
      </c>
      <c r="B3" s="47" t="s">
        <v>185</v>
      </c>
      <c r="C3" s="48" t="s">
        <v>496</v>
      </c>
      <c r="D3" s="42">
        <v>10</v>
      </c>
      <c r="E3" s="80">
        <v>2</v>
      </c>
      <c r="F3" s="80">
        <v>25</v>
      </c>
      <c r="G3" s="80">
        <f t="shared" si="0"/>
        <v>30</v>
      </c>
      <c r="H3" s="80">
        <f t="shared" si="1"/>
        <v>2</v>
      </c>
      <c r="I3" s="80">
        <v>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Sheet0</vt:lpstr>
      <vt:lpstr>1turnus</vt:lpstr>
      <vt:lpstr>1.2016.</vt:lpstr>
      <vt:lpstr>2.2016</vt:lpstr>
      <vt:lpstr>3.2016.</vt:lpstr>
      <vt:lpstr>4.2016.</vt:lpstr>
      <vt:lpstr>5.2016.</vt:lpstr>
      <vt:lpstr>6.2016.</vt:lpstr>
      <vt:lpstr>7.2016.</vt:lpstr>
      <vt:lpstr>8.2016.</vt:lpstr>
      <vt:lpstr>9.2016.</vt:lpstr>
      <vt:lpstr>kraj1516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Peternel</dc:creator>
  <cp:lastModifiedBy> Vera Culjak</cp:lastModifiedBy>
  <cp:lastPrinted>2016-10-19T09:56:14Z</cp:lastPrinted>
  <dcterms:created xsi:type="dcterms:W3CDTF">2015-09-24T06:43:30Z</dcterms:created>
  <dcterms:modified xsi:type="dcterms:W3CDTF">2016-10-19T10:56:07Z</dcterms:modified>
</cp:coreProperties>
</file>